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Odbor75\04_7503\5. SESTAVOVÁNÍ ÚČETNÍCH VÝKAZŮ ZA ČR\2. Zpráva o účetních výkazech za ČR\Zpráva_2021\Open data\"/>
    </mc:Choice>
  </mc:AlternateContent>
  <bookViews>
    <workbookView xWindow="-1635" yWindow="105" windowWidth="16650" windowHeight="10725" tabRatio="710"/>
  </bookViews>
  <sheets>
    <sheet name="Výkaz majetku a závazků AKTIVA" sheetId="9" r:id="rId1"/>
    <sheet name="Výkaz majetku a závazků PASIVA" sheetId="10" r:id="rId2"/>
  </sheets>
  <definedNames>
    <definedName name="_xlnm._FilterDatabase" localSheetId="0" hidden="1">'Výkaz majetku a závazků AKTIVA'!#REF!</definedName>
    <definedName name="_xlnm._FilterDatabase" localSheetId="1" hidden="1">'Výkaz majetku a závazků PASIVA'!$A$8:$S$97</definedName>
    <definedName name="_xlnm.Print_Titles" localSheetId="0">'Výkaz majetku a závazků AKTIVA'!$6:$7</definedName>
    <definedName name="_xlnm.Print_Titles" localSheetId="1">'Výkaz majetku a závazků PASIVA'!$5:$5</definedName>
    <definedName name="_xlnm.Print_Area" localSheetId="1">'Výkaz majetku a závazků PASIVA'!$A$1:$E$105</definedName>
  </definedNames>
  <calcPr calcId="162913"/>
</workbook>
</file>

<file path=xl/calcChain.xml><?xml version="1.0" encoding="utf-8"?>
<calcChain xmlns="http://schemas.openxmlformats.org/spreadsheetml/2006/main">
  <c r="D52" i="9" l="1"/>
  <c r="E56" i="10" l="1"/>
  <c r="E45" i="10"/>
  <c r="E42" i="10"/>
  <c r="E41" i="10" s="1"/>
  <c r="E36" i="10"/>
  <c r="E31" i="10"/>
  <c r="E26" i="10"/>
  <c r="E18" i="10"/>
  <c r="E8" i="10"/>
  <c r="G98" i="9"/>
  <c r="G63" i="9"/>
  <c r="G52" i="9"/>
  <c r="G42" i="9"/>
  <c r="G32" i="9"/>
  <c r="G21" i="9"/>
  <c r="G10" i="9"/>
  <c r="G51" i="9" l="1"/>
  <c r="E7" i="10"/>
  <c r="E6" i="10" s="1"/>
  <c r="G9" i="9"/>
  <c r="G8" i="9" l="1"/>
  <c r="D31" i="10"/>
  <c r="D56" i="10" l="1"/>
  <c r="D45" i="10"/>
  <c r="D42" i="10"/>
  <c r="D36" i="10"/>
  <c r="D26" i="10"/>
  <c r="D18" i="10"/>
  <c r="D8" i="10"/>
  <c r="D7" i="10" l="1"/>
  <c r="D41" i="10"/>
  <c r="E98" i="9"/>
  <c r="F98" i="9"/>
  <c r="D98" i="9"/>
  <c r="E63" i="9"/>
  <c r="F63" i="9"/>
  <c r="D63" i="9"/>
  <c r="E52" i="9"/>
  <c r="F52" i="9"/>
  <c r="E42" i="9"/>
  <c r="F42" i="9"/>
  <c r="D42" i="9"/>
  <c r="E32" i="9"/>
  <c r="F32" i="9"/>
  <c r="D32" i="9"/>
  <c r="E21" i="9"/>
  <c r="F21" i="9"/>
  <c r="D21" i="9"/>
  <c r="E10" i="9"/>
  <c r="F10" i="9"/>
  <c r="D10" i="9"/>
  <c r="D51" i="9" l="1"/>
  <c r="D9" i="9"/>
  <c r="D6" i="10"/>
  <c r="F51" i="9"/>
  <c r="F9" i="9"/>
  <c r="E51" i="9"/>
  <c r="E9" i="9"/>
  <c r="F8" i="9" l="1"/>
  <c r="D8" i="9"/>
  <c r="E8" i="9"/>
</calcChain>
</file>

<file path=xl/sharedStrings.xml><?xml version="1.0" encoding="utf-8"?>
<sst xmlns="http://schemas.openxmlformats.org/spreadsheetml/2006/main" count="420" uniqueCount="405">
  <si>
    <t>Číslo položky</t>
  </si>
  <si>
    <t>Název položky</t>
  </si>
  <si>
    <t>Podpisový záznam:</t>
  </si>
  <si>
    <t xml:space="preserve">(v milionech Kč, s přesností na jedno desetinné místo) </t>
  </si>
  <si>
    <t>A.II.3.</t>
  </si>
  <si>
    <t>A.II.4.</t>
  </si>
  <si>
    <t>C.I.1.</t>
  </si>
  <si>
    <t>Běžné účetní období</t>
  </si>
  <si>
    <t>C.I.3.</t>
  </si>
  <si>
    <t>C.I.5.</t>
  </si>
  <si>
    <t>C.IV.1.</t>
  </si>
  <si>
    <t>C.IV.2.</t>
  </si>
  <si>
    <t>D.II.3.</t>
  </si>
  <si>
    <t>A.III.A.</t>
  </si>
  <si>
    <t>A.</t>
  </si>
  <si>
    <t>A.I.</t>
  </si>
  <si>
    <t>A.I.1.</t>
  </si>
  <si>
    <t>A.I.2.</t>
  </si>
  <si>
    <t>A.I.3.</t>
  </si>
  <si>
    <t>A.I.4.</t>
  </si>
  <si>
    <t>A.I.5.</t>
  </si>
  <si>
    <t>A.I.6.</t>
  </si>
  <si>
    <t>A.I.7.</t>
  </si>
  <si>
    <t>A.I.8.</t>
  </si>
  <si>
    <t>A.I.9.</t>
  </si>
  <si>
    <t>A.I.A.</t>
  </si>
  <si>
    <t>A.II.</t>
  </si>
  <si>
    <t>A.II.1.</t>
  </si>
  <si>
    <t>A.II.2.</t>
  </si>
  <si>
    <t>A.II.5.</t>
  </si>
  <si>
    <t>A.III.</t>
  </si>
  <si>
    <t>A.IV.</t>
  </si>
  <si>
    <t>A.IV.1.</t>
  </si>
  <si>
    <t>A.IV.2.</t>
  </si>
  <si>
    <t>A.IV.3.</t>
  </si>
  <si>
    <t>A.IV.4.</t>
  </si>
  <si>
    <t>Daň z příjmů</t>
  </si>
  <si>
    <t>B.</t>
  </si>
  <si>
    <t>B.I.</t>
  </si>
  <si>
    <t>B.I.1.</t>
  </si>
  <si>
    <t>B.I.2.</t>
  </si>
  <si>
    <t>B.I.3.</t>
  </si>
  <si>
    <t>B.I.4.</t>
  </si>
  <si>
    <t>B.I.5.</t>
  </si>
  <si>
    <t>B.I.6.</t>
  </si>
  <si>
    <t>B.I.7.</t>
  </si>
  <si>
    <t>B.I.8.</t>
  </si>
  <si>
    <t>B.I.9.</t>
  </si>
  <si>
    <t>B.I.10.</t>
  </si>
  <si>
    <t>B.II.</t>
  </si>
  <si>
    <t>B.II.1.</t>
  </si>
  <si>
    <t>B.II.2.</t>
  </si>
  <si>
    <t>B.II.3.</t>
  </si>
  <si>
    <t>B.II.4.</t>
  </si>
  <si>
    <t>B.II.5.</t>
  </si>
  <si>
    <t>B.II.6.</t>
  </si>
  <si>
    <t>B.III.</t>
  </si>
  <si>
    <t>B.III.1.</t>
  </si>
  <si>
    <t>B.III.2.</t>
  </si>
  <si>
    <t>B.III.3.</t>
  </si>
  <si>
    <t>B.III.4.</t>
  </si>
  <si>
    <t>B.III.5.</t>
  </si>
  <si>
    <t>B.III.6.</t>
  </si>
  <si>
    <t>B.III.7.</t>
  </si>
  <si>
    <t>B.III.8.</t>
  </si>
  <si>
    <t>B.III.9.</t>
  </si>
  <si>
    <t>C.I.</t>
  </si>
  <si>
    <t>Konsolidovaný výsledek hospodaření běžného účetního období</t>
  </si>
  <si>
    <t>C.I.2.</t>
  </si>
  <si>
    <t>C.I.A.</t>
  </si>
  <si>
    <t>Menšinový výsledek hospodaření běžného účetního období</t>
  </si>
  <si>
    <t>C.I.B.</t>
  </si>
  <si>
    <t>Příloha č. 2 k vyhlášce č. 312/2014 Sb.</t>
  </si>
  <si>
    <r>
      <t>Minulé účetní období</t>
    </r>
    <r>
      <rPr>
        <b/>
        <vertAlign val="superscript"/>
        <sz val="10"/>
        <rFont val="Times New Roman"/>
        <family val="1"/>
        <charset val="238"/>
      </rPr>
      <t>4)</t>
    </r>
  </si>
  <si>
    <r>
      <t>Brutto</t>
    </r>
    <r>
      <rPr>
        <b/>
        <vertAlign val="superscript"/>
        <sz val="10"/>
        <rFont val="Times New Roman"/>
        <family val="1"/>
        <charset val="238"/>
      </rPr>
      <t>1)</t>
    </r>
  </si>
  <si>
    <r>
      <t>Korekce</t>
    </r>
    <r>
      <rPr>
        <b/>
        <vertAlign val="superscript"/>
        <sz val="10"/>
        <rFont val="Times New Roman"/>
        <family val="1"/>
        <charset val="238"/>
      </rPr>
      <t>2)</t>
    </r>
  </si>
  <si>
    <r>
      <t>Netto</t>
    </r>
    <r>
      <rPr>
        <b/>
        <vertAlign val="superscript"/>
        <sz val="10"/>
        <rFont val="Times New Roman"/>
        <family val="1"/>
        <charset val="238"/>
      </rPr>
      <t>3)</t>
    </r>
  </si>
  <si>
    <t>AKTIVA</t>
  </si>
  <si>
    <t>Stálá aktiva</t>
  </si>
  <si>
    <t>Dlouhodobý nehmotný majetek</t>
  </si>
  <si>
    <t>Nehmotné výsledky výzkumu a vývoje</t>
  </si>
  <si>
    <t>Software</t>
  </si>
  <si>
    <t>Ocenitelná práva</t>
  </si>
  <si>
    <t>Povolenky na emise a preferenční limity</t>
  </si>
  <si>
    <t>Drobný dlouhodobý nehmotný majetek</t>
  </si>
  <si>
    <t>Ostatní dlouhodobý nehmotný majetek</t>
  </si>
  <si>
    <t>Nedokončený dlouhodobý nehmotný majetek</t>
  </si>
  <si>
    <t>Poskytnuté zálohy na dlouhodobý nehmotný majetek</t>
  </si>
  <si>
    <t>Dlouhodobý nehmotný majetek určený k prodeji</t>
  </si>
  <si>
    <t>Konsolidační rozdíl</t>
  </si>
  <si>
    <t>Dlouhodobý hmotný majetek</t>
  </si>
  <si>
    <t>Pozemky</t>
  </si>
  <si>
    <t>Kulturní předměty</t>
  </si>
  <si>
    <t>Stavby</t>
  </si>
  <si>
    <r>
      <t xml:space="preserve">Samostatné </t>
    </r>
    <r>
      <rPr>
        <sz val="10"/>
        <color indexed="8"/>
        <rFont val="Times New Roman"/>
        <family val="1"/>
        <charset val="238"/>
      </rPr>
      <t>hmotné movité věci a soubory hmotných movitých věcí</t>
    </r>
  </si>
  <si>
    <t>Pěstitelské celky trvalých porostů</t>
  </si>
  <si>
    <t>A.II.6.</t>
  </si>
  <si>
    <t>Drobný dlouhodobý hmotný majetek</t>
  </si>
  <si>
    <t>A.II.7.</t>
  </si>
  <si>
    <t>Ostatní dlouhodobý hmotný majetek</t>
  </si>
  <si>
    <t>A.II.8.</t>
  </si>
  <si>
    <t>Nedokončený dlouhodobý hmotný majetek</t>
  </si>
  <si>
    <t>A.II.9.</t>
  </si>
  <si>
    <t>Poskytnuté zálohy na dlouhodobý hmotný majetek</t>
  </si>
  <si>
    <t>A.II.10.</t>
  </si>
  <si>
    <t>Dlouhodobý hmotný majetek určený k prodeji</t>
  </si>
  <si>
    <t>Dlouhodobý finanční majetek</t>
  </si>
  <si>
    <t>A.III.1.</t>
  </si>
  <si>
    <t>Majetkové účasti v osobách s rozhodujícím vlivem</t>
  </si>
  <si>
    <t>A.III.2.</t>
  </si>
  <si>
    <t>Majetkové účasti v osobách s podstatným vlivem</t>
  </si>
  <si>
    <t>A.III.3.</t>
  </si>
  <si>
    <t>Dluhové cenné papíry držené do splatnosti</t>
  </si>
  <si>
    <t>A.III.4.</t>
  </si>
  <si>
    <t>Dlouhodobé půjčky</t>
  </si>
  <si>
    <t>A.III.5.</t>
  </si>
  <si>
    <t>Termínované vklady dlouhodobé</t>
  </si>
  <si>
    <t>A.III.6.</t>
  </si>
  <si>
    <t>Ostatní dlouhodobý finanční majetek</t>
  </si>
  <si>
    <t>A.III.7.</t>
  </si>
  <si>
    <t>Pořizovaný dlouhodobý finanční majetek</t>
  </si>
  <si>
    <t>A.III.8.</t>
  </si>
  <si>
    <t>Poskytnuté zálohy na dlouhodobý finanční majetek</t>
  </si>
  <si>
    <t>Cenné papíry a podíly v ekvivalenci</t>
  </si>
  <si>
    <t>Dlouhodobé pohledávky</t>
  </si>
  <si>
    <t>Poskytnuté návratné finanční výpomoci dlouhodobé</t>
  </si>
  <si>
    <t>Dlouhodobé pohledávky z postoupených úvěrů</t>
  </si>
  <si>
    <t>Dlouhodobé poskytnuté zálohy</t>
  </si>
  <si>
    <t>Dlouhodobé pohledávky z ručení</t>
  </si>
  <si>
    <r>
      <t>A.IV.</t>
    </r>
    <r>
      <rPr>
        <b/>
        <sz val="10"/>
        <color indexed="8"/>
        <rFont val="Times New Roman"/>
        <family val="1"/>
        <charset val="238"/>
      </rPr>
      <t>5.</t>
    </r>
  </si>
  <si>
    <t>Ostatní dlouhodobé pohledávky</t>
  </si>
  <si>
    <r>
      <t>A.IV.</t>
    </r>
    <r>
      <rPr>
        <b/>
        <sz val="10"/>
        <color indexed="8"/>
        <rFont val="Times New Roman"/>
        <family val="1"/>
        <charset val="238"/>
      </rPr>
      <t>6.</t>
    </r>
  </si>
  <si>
    <t>Dlouhodobé poskytnuté zálohy na transfery</t>
  </si>
  <si>
    <r>
      <t>A.IV.</t>
    </r>
    <r>
      <rPr>
        <b/>
        <sz val="10"/>
        <color indexed="8"/>
        <rFont val="Times New Roman"/>
        <family val="1"/>
        <charset val="238"/>
      </rPr>
      <t>7.</t>
    </r>
  </si>
  <si>
    <t>Dlouhodobé zprostředkování transferů</t>
  </si>
  <si>
    <t>A.IV.A.</t>
  </si>
  <si>
    <t>Pohledávky z veřejného zdravotního pojištění - dlouhodobé</t>
  </si>
  <si>
    <t>Oběžná aktiva</t>
  </si>
  <si>
    <t>Zásoby</t>
  </si>
  <si>
    <t>Pořízení materiálu</t>
  </si>
  <si>
    <t>Materiál na skladě</t>
  </si>
  <si>
    <t>Materiál na cestě</t>
  </si>
  <si>
    <t>Nedokončená výroba</t>
  </si>
  <si>
    <t>Polotovary vlastní výroby</t>
  </si>
  <si>
    <t>Výrobky</t>
  </si>
  <si>
    <t>Pořízení zboží</t>
  </si>
  <si>
    <t>Zboží na skladě</t>
  </si>
  <si>
    <t>Zboží na cestě</t>
  </si>
  <si>
    <t>Ostatní zásoby</t>
  </si>
  <si>
    <t>Krátkodobé pohledávky</t>
  </si>
  <si>
    <t>Odběratelé</t>
  </si>
  <si>
    <t>Směnky k inkasu</t>
  </si>
  <si>
    <t>Pohledávky za eskontované cenné papíry</t>
  </si>
  <si>
    <t>Krátkodobé poskytnuté zálohy</t>
  </si>
  <si>
    <t>Jiné pohledávky z hlavní činnosti</t>
  </si>
  <si>
    <t>Poskytnuté návratné finanční výpomoci krátkodobé</t>
  </si>
  <si>
    <t>B.II.7.</t>
  </si>
  <si>
    <t>Krátkodobé pohledávky z postoupených úvěrů</t>
  </si>
  <si>
    <r>
      <t>B.II.</t>
    </r>
    <r>
      <rPr>
        <b/>
        <sz val="10"/>
        <color indexed="8"/>
        <rFont val="Times New Roman"/>
        <family val="1"/>
        <charset val="238"/>
      </rPr>
      <t>8.</t>
    </r>
  </si>
  <si>
    <r>
      <t xml:space="preserve">Pohledávky </t>
    </r>
    <r>
      <rPr>
        <sz val="10"/>
        <color indexed="8"/>
        <rFont val="Times New Roman"/>
        <family val="1"/>
        <charset val="238"/>
      </rPr>
      <t>z přerozdělovaných daní</t>
    </r>
  </si>
  <si>
    <r>
      <t>B.II.</t>
    </r>
    <r>
      <rPr>
        <b/>
        <sz val="10"/>
        <color indexed="8"/>
        <rFont val="Times New Roman"/>
        <family val="1"/>
        <charset val="238"/>
      </rPr>
      <t>9.</t>
    </r>
  </si>
  <si>
    <t>Pohledávky za zaměstnanci</t>
  </si>
  <si>
    <r>
      <t>B.II.</t>
    </r>
    <r>
      <rPr>
        <b/>
        <sz val="10"/>
        <color indexed="8"/>
        <rFont val="Times New Roman"/>
        <family val="1"/>
        <charset val="238"/>
      </rPr>
      <t>10.</t>
    </r>
  </si>
  <si>
    <t>Sociální zabezpečení</t>
  </si>
  <si>
    <t>B.II.11.</t>
  </si>
  <si>
    <t>Zdravotní pojištění</t>
  </si>
  <si>
    <t>B.II.12.</t>
  </si>
  <si>
    <r>
      <t xml:space="preserve">Důchodové </t>
    </r>
    <r>
      <rPr>
        <sz val="10"/>
        <color indexed="8"/>
        <rFont val="Times New Roman"/>
        <family val="1"/>
        <charset val="238"/>
      </rPr>
      <t>spoření</t>
    </r>
  </si>
  <si>
    <r>
      <t>B.II.</t>
    </r>
    <r>
      <rPr>
        <b/>
        <sz val="10"/>
        <color indexed="8"/>
        <rFont val="Times New Roman"/>
        <family val="1"/>
        <charset val="238"/>
      </rPr>
      <t>13.</t>
    </r>
  </si>
  <si>
    <r>
      <t>B.II.</t>
    </r>
    <r>
      <rPr>
        <b/>
        <sz val="10"/>
        <color indexed="8"/>
        <rFont val="Times New Roman"/>
        <family val="1"/>
        <charset val="238"/>
      </rPr>
      <t>14.</t>
    </r>
  </si>
  <si>
    <t>Ostatní daně, poplatky a jiná obdobná peněžitá plnění</t>
  </si>
  <si>
    <r>
      <t>B.II.</t>
    </r>
    <r>
      <rPr>
        <b/>
        <sz val="10"/>
        <color indexed="8"/>
        <rFont val="Times New Roman"/>
        <family val="1"/>
        <charset val="238"/>
      </rPr>
      <t>15.</t>
    </r>
  </si>
  <si>
    <t>Daň z přidané hodnoty</t>
  </si>
  <si>
    <r>
      <t>B.II.</t>
    </r>
    <r>
      <rPr>
        <b/>
        <sz val="10"/>
        <color indexed="8"/>
        <rFont val="Times New Roman"/>
        <family val="1"/>
        <charset val="238"/>
      </rPr>
      <t>16.</t>
    </r>
  </si>
  <si>
    <t>Pohledávky za osobami mimo vybrané vládní instituce</t>
  </si>
  <si>
    <r>
      <t>B.II.</t>
    </r>
    <r>
      <rPr>
        <b/>
        <sz val="10"/>
        <color indexed="8"/>
        <rFont val="Times New Roman"/>
        <family val="1"/>
        <charset val="238"/>
      </rPr>
      <t>17.</t>
    </r>
  </si>
  <si>
    <t>Pohledávky za vybranými ústředními vládními institucemi</t>
  </si>
  <si>
    <r>
      <t>B.II.</t>
    </r>
    <r>
      <rPr>
        <b/>
        <sz val="10"/>
        <color indexed="8"/>
        <rFont val="Times New Roman"/>
        <family val="1"/>
        <charset val="238"/>
      </rPr>
      <t>18.</t>
    </r>
  </si>
  <si>
    <t>Pohledávky za vybranými místními vládními institucemi</t>
  </si>
  <si>
    <t>B.II.19.</t>
  </si>
  <si>
    <t>Pohledávky ze správy daní</t>
  </si>
  <si>
    <t>B.II.20.</t>
  </si>
  <si>
    <t>Zúčtování z přerozdělování daní</t>
  </si>
  <si>
    <t>B.II.21.</t>
  </si>
  <si>
    <t>Pohledávky z exekuce a ostatního nakládání s cizím majetkem</t>
  </si>
  <si>
    <r>
      <t>B.II.</t>
    </r>
    <r>
      <rPr>
        <b/>
        <sz val="10"/>
        <color indexed="8"/>
        <rFont val="Times New Roman"/>
        <family val="1"/>
        <charset val="238"/>
      </rPr>
      <t>22.</t>
    </r>
  </si>
  <si>
    <t>Ostatní pohledávky ze správy daní</t>
  </si>
  <si>
    <r>
      <t>B.II.</t>
    </r>
    <r>
      <rPr>
        <b/>
        <sz val="10"/>
        <color indexed="8"/>
        <rFont val="Times New Roman"/>
        <family val="1"/>
        <charset val="238"/>
      </rPr>
      <t>23.</t>
    </r>
  </si>
  <si>
    <t>Krátkodobé pohledávky z ručení</t>
  </si>
  <si>
    <r>
      <t>B.II.</t>
    </r>
    <r>
      <rPr>
        <b/>
        <sz val="10"/>
        <color indexed="8"/>
        <rFont val="Times New Roman"/>
        <family val="1"/>
        <charset val="238"/>
      </rPr>
      <t>24.</t>
    </r>
  </si>
  <si>
    <t>Pevné termínové operace a opce</t>
  </si>
  <si>
    <t>B.II.25.</t>
  </si>
  <si>
    <t>Pohledávky z neukončených finančních operací</t>
  </si>
  <si>
    <t>B.II.26.</t>
  </si>
  <si>
    <t>Pohledávky z finančního zajištění</t>
  </si>
  <si>
    <t>B.II.27.</t>
  </si>
  <si>
    <t>Pohledávky z vydaných dluhopisů</t>
  </si>
  <si>
    <t>B.II.28.</t>
  </si>
  <si>
    <t>Krátkodobé poskytnuté zálohy na transfery</t>
  </si>
  <si>
    <t>B.II.29.</t>
  </si>
  <si>
    <t>Krátkodobé zprostředkování transferů</t>
  </si>
  <si>
    <t>B.II.30.</t>
  </si>
  <si>
    <t>Náklady příštích období</t>
  </si>
  <si>
    <t>B.II.31.</t>
  </si>
  <si>
    <t>Příjmy příštích období</t>
  </si>
  <si>
    <t>B.II.32.</t>
  </si>
  <si>
    <t>Dohadné účty aktivní</t>
  </si>
  <si>
    <t>B.II.33.</t>
  </si>
  <si>
    <t>Ostatní krátkodobé pohledávky</t>
  </si>
  <si>
    <t>B.II.A.</t>
  </si>
  <si>
    <t>Pohledávky z veřejného zdravotního pojištění - krátkodobé</t>
  </si>
  <si>
    <t>Krátkodobý finanční majetek</t>
  </si>
  <si>
    <t>Majetkové cenné papíry k obchodování</t>
  </si>
  <si>
    <t>Dluhové cenné papíry k obchodování</t>
  </si>
  <si>
    <t>Jiné cenné papíry</t>
  </si>
  <si>
    <t>Termínované vklady krátkodobé</t>
  </si>
  <si>
    <t>Jiné běžné účty</t>
  </si>
  <si>
    <t>Účty státních finančních aktiv</t>
  </si>
  <si>
    <t>Účty řízení likvidity státní pokladny a státního dluhu</t>
  </si>
  <si>
    <t>Účty pro sdílení daní a pro dělenou správu</t>
  </si>
  <si>
    <t>Běžný účet</t>
  </si>
  <si>
    <t>B.III.10.</t>
  </si>
  <si>
    <t>Běžný účet FKSP</t>
  </si>
  <si>
    <t>B.III.11.</t>
  </si>
  <si>
    <t>Základní běžný účet územních samosprávných celků</t>
  </si>
  <si>
    <t>B.III.12.</t>
  </si>
  <si>
    <t>Běžné účty fondů územních samosprávných celků</t>
  </si>
  <si>
    <t>B.III.13.</t>
  </si>
  <si>
    <t>Běžné účty státních fondů</t>
  </si>
  <si>
    <t>B.III.14.</t>
  </si>
  <si>
    <t>Běžné účty fondů organizačních složek státu</t>
  </si>
  <si>
    <t>B.III.15.</t>
  </si>
  <si>
    <t>Ceniny</t>
  </si>
  <si>
    <t>B.III.16.</t>
  </si>
  <si>
    <t>Peníze na cestě</t>
  </si>
  <si>
    <t>B.III.17.</t>
  </si>
  <si>
    <t>Pokladna</t>
  </si>
  <si>
    <t>B.III.A.</t>
  </si>
  <si>
    <t>Běžné účty zdravotních pojišťoven</t>
  </si>
  <si>
    <t>B.III.B.</t>
  </si>
  <si>
    <t>Ostatní krátkodobý finanční majetek</t>
  </si>
  <si>
    <r>
      <t>Běžné účetní období</t>
    </r>
    <r>
      <rPr>
        <b/>
        <vertAlign val="superscript"/>
        <sz val="10"/>
        <rFont val="Cambria"/>
        <family val="1"/>
        <charset val="238"/>
      </rPr>
      <t>1)</t>
    </r>
  </si>
  <si>
    <r>
      <t>Minulé účetní období</t>
    </r>
    <r>
      <rPr>
        <b/>
        <vertAlign val="superscript"/>
        <sz val="10"/>
        <rFont val="Cambria"/>
        <family val="1"/>
        <charset val="238"/>
      </rPr>
      <t>2)</t>
    </r>
  </si>
  <si>
    <t>PASIVA</t>
  </si>
  <si>
    <t>C.</t>
  </si>
  <si>
    <t>Vlastní kapitál</t>
  </si>
  <si>
    <t>Jmění a upravující položky</t>
  </si>
  <si>
    <t>Jmění</t>
  </si>
  <si>
    <t>Fond privatizace</t>
  </si>
  <si>
    <t>Transfery na pořízení dlouhodobého majetku</t>
  </si>
  <si>
    <t>C.I.4.</t>
  </si>
  <si>
    <t>Kurzové rozdíly</t>
  </si>
  <si>
    <t>Oceňovací rozdíly při prvotním použití metody</t>
  </si>
  <si>
    <t>C.I.6.</t>
  </si>
  <si>
    <t>Jiné oceňovací rozdíly</t>
  </si>
  <si>
    <t>C.I.7.</t>
  </si>
  <si>
    <t>Opravy předcházejících účetních období</t>
  </si>
  <si>
    <t>Ostatní kapitálové fondy</t>
  </si>
  <si>
    <t>Konsolidační kurzové rozdíly</t>
  </si>
  <si>
    <t>C.II.</t>
  </si>
  <si>
    <t>Fondy</t>
  </si>
  <si>
    <t>C.II.1.</t>
  </si>
  <si>
    <t>Fond odměn</t>
  </si>
  <si>
    <t>C.II.2.</t>
  </si>
  <si>
    <t>Fond kulturních a sociálních potřeb</t>
  </si>
  <si>
    <t>C.II.3.</t>
  </si>
  <si>
    <t>Rezervní fond tvořený ze zlepšeného výsledku hospodaření</t>
  </si>
  <si>
    <t>C.II.4.</t>
  </si>
  <si>
    <t>Rezervní fond z ostatních titulů</t>
  </si>
  <si>
    <t>C.II.5.</t>
  </si>
  <si>
    <t>Fond reprodukce majetku, fond investic</t>
  </si>
  <si>
    <t>C.II.6.</t>
  </si>
  <si>
    <t>Ostatní fondy</t>
  </si>
  <si>
    <t>C.II.A.</t>
  </si>
  <si>
    <t>Ostatní fondy tvořené ze zisku</t>
  </si>
  <si>
    <t xml:space="preserve">C.III. </t>
  </si>
  <si>
    <t>Konsolidovaný výsledek hospodaření</t>
  </si>
  <si>
    <t>C.III.2.</t>
  </si>
  <si>
    <t>Výsledek hospodaření ve schvalovacím řízení</t>
  </si>
  <si>
    <t>C.III.A.</t>
  </si>
  <si>
    <t>C.III.B.</t>
  </si>
  <si>
    <t>C.III.C.</t>
  </si>
  <si>
    <t>Výsledek hospodaření předcházejících účetních období</t>
  </si>
  <si>
    <t>Konsolidační rezervní fond</t>
  </si>
  <si>
    <t>C.IV.</t>
  </si>
  <si>
    <t>Příjmový a výdajový účet rozpočtového hospodaření</t>
  </si>
  <si>
    <t>Příjmový účet organizačních složek státu</t>
  </si>
  <si>
    <t>Zvláštní výdajový účet</t>
  </si>
  <si>
    <t>C.IV.3.</t>
  </si>
  <si>
    <t>Účet hospodaření státního rozpočtu</t>
  </si>
  <si>
    <t>C.IV.4.</t>
  </si>
  <si>
    <t>Agregované příjmy a výdaje předcházejících účetních období</t>
  </si>
  <si>
    <t>C.V.</t>
  </si>
  <si>
    <t>Menšinový vlastní kapitál</t>
  </si>
  <si>
    <t>C.V.A.</t>
  </si>
  <si>
    <t>Menšinový základní kapitál</t>
  </si>
  <si>
    <t>C.V.B.</t>
  </si>
  <si>
    <t>Menšinové kapitálové fondy</t>
  </si>
  <si>
    <t>C.V.C.</t>
  </si>
  <si>
    <t xml:space="preserve">Menšinové fondy tvořené ze zisku včetně nerozděleného zisku </t>
  </si>
  <si>
    <t>C.V.D.</t>
  </si>
  <si>
    <t>D.</t>
  </si>
  <si>
    <t>Cizí zdroje</t>
  </si>
  <si>
    <t>D.I.</t>
  </si>
  <si>
    <t>Rezervy</t>
  </si>
  <si>
    <t>D.I.1.</t>
  </si>
  <si>
    <t>Rezervy vybraných účetních jednotek</t>
  </si>
  <si>
    <t>D.I.A.</t>
  </si>
  <si>
    <t>Rezervy ostatní</t>
  </si>
  <si>
    <t>D.II.</t>
  </si>
  <si>
    <t>Dlouhodobé závazky</t>
  </si>
  <si>
    <t>D.II.1.</t>
  </si>
  <si>
    <t>Dlouhodobé úvěry</t>
  </si>
  <si>
    <t>D.II.2.</t>
  </si>
  <si>
    <t>Přijaté návratné finanční výpomoci dlouhodobé</t>
  </si>
  <si>
    <t>Dlouhodobé závazky z vydaných dluhopisů</t>
  </si>
  <si>
    <t>D.II.4.</t>
  </si>
  <si>
    <t>Dlouhodobé přijaté zálohy</t>
  </si>
  <si>
    <t>D.II.5.</t>
  </si>
  <si>
    <t>Dlouhodobé závazky z ručení</t>
  </si>
  <si>
    <t>D.II.6.</t>
  </si>
  <si>
    <t>Dlouhodobé směnky k úhradě</t>
  </si>
  <si>
    <t>D.II.7.</t>
  </si>
  <si>
    <t>Ostatní dlouhodobé závazky</t>
  </si>
  <si>
    <t>D.II.8.</t>
  </si>
  <si>
    <t>Dlouhodobé přijaté zálohy na transfery</t>
  </si>
  <si>
    <t>D.II.9.</t>
  </si>
  <si>
    <t>D.II.A.</t>
  </si>
  <si>
    <t>Závazky z veřejného zdravotního pojištění - dlouhodobé</t>
  </si>
  <si>
    <t xml:space="preserve">D.III. </t>
  </si>
  <si>
    <t>Krátkodobé závazky</t>
  </si>
  <si>
    <t>D.III.1.</t>
  </si>
  <si>
    <t>Krátkodobé úvěry</t>
  </si>
  <si>
    <t>D.III.2.</t>
  </si>
  <si>
    <t>Eskontované krátkodobé dluhopisy (směnky)</t>
  </si>
  <si>
    <t>D.III.3.</t>
  </si>
  <si>
    <t>Krátkodobé závazky z vydaných dluhopisů</t>
  </si>
  <si>
    <t>D.III.4.</t>
  </si>
  <si>
    <t>Jiné krátkodobé půjčky</t>
  </si>
  <si>
    <t>D.III.5.</t>
  </si>
  <si>
    <t>Dodavatelé</t>
  </si>
  <si>
    <t>D.III.6.</t>
  </si>
  <si>
    <t>Směnky k úhradě</t>
  </si>
  <si>
    <t>D.III.7.</t>
  </si>
  <si>
    <t>Krátkodobé přijaté zálohy</t>
  </si>
  <si>
    <t>D.III.8.</t>
  </si>
  <si>
    <t>Závazky z dělené správy</t>
  </si>
  <si>
    <t>D.III.9.</t>
  </si>
  <si>
    <t>Přijaté návratné finanční výpomoci krátkodobé</t>
  </si>
  <si>
    <t>D.III.10.</t>
  </si>
  <si>
    <t>Zaměstnanci</t>
  </si>
  <si>
    <t>D.III.11.</t>
  </si>
  <si>
    <t>Jiné závazky vůči zaměstnancům</t>
  </si>
  <si>
    <t>D.III.12.</t>
  </si>
  <si>
    <t>D.III.13.</t>
  </si>
  <si>
    <t>D.III.14.</t>
  </si>
  <si>
    <t>Důchodové spoření</t>
  </si>
  <si>
    <t>D.III.15.</t>
  </si>
  <si>
    <t>D.III.16.</t>
  </si>
  <si>
    <t>D.III.17.</t>
  </si>
  <si>
    <t>D.III.18.</t>
  </si>
  <si>
    <t>Závazky k osobám mimo vybrané vládní instituce</t>
  </si>
  <si>
    <t>D.III.19.</t>
  </si>
  <si>
    <t>Závazky k vybraným ústředním vládním institucím</t>
  </si>
  <si>
    <t>D.III.20.</t>
  </si>
  <si>
    <t>Závazky k vybraným místním vládním institucím</t>
  </si>
  <si>
    <t>D.III.21.</t>
  </si>
  <si>
    <t>Přijaté zálohy daní</t>
  </si>
  <si>
    <t>D.III.22.</t>
  </si>
  <si>
    <t>Přeplatky na daních</t>
  </si>
  <si>
    <t>D.III.23.</t>
  </si>
  <si>
    <t>Závazky z vratek nepřímých daní</t>
  </si>
  <si>
    <t>D.III.24.</t>
  </si>
  <si>
    <t>D.III.25.</t>
  </si>
  <si>
    <t>Závazky z exekuce a ostatního nakládání s cizím majetkem</t>
  </si>
  <si>
    <t>D.III.26.</t>
  </si>
  <si>
    <t>Ostatní závazky ze správy daní</t>
  </si>
  <si>
    <t>D.III.27.</t>
  </si>
  <si>
    <t>Krátkodobé závazky z ručení</t>
  </si>
  <si>
    <t>D.III.28.</t>
  </si>
  <si>
    <t>D.III.29.</t>
  </si>
  <si>
    <t>Závazky z neukončených finančních operací</t>
  </si>
  <si>
    <t>D.III.30.</t>
  </si>
  <si>
    <t>Závazky z finančního zajištění</t>
  </si>
  <si>
    <t>D.III.31.</t>
  </si>
  <si>
    <t>Závazky z upsaných nesplacených cenných papírů a podílů</t>
  </si>
  <si>
    <t>D.III.32.</t>
  </si>
  <si>
    <t>Krátkodobé přijaté zálohy na transfery</t>
  </si>
  <si>
    <t>D.III.33.</t>
  </si>
  <si>
    <t>D.III.34.</t>
  </si>
  <si>
    <t>Závazky z řízení likvidity státní pokladny a státního dluhu</t>
  </si>
  <si>
    <t>D.III.35.</t>
  </si>
  <si>
    <t>Výdaje příštích období</t>
  </si>
  <si>
    <t>D.III.36.</t>
  </si>
  <si>
    <t>Výnosy příštích období</t>
  </si>
  <si>
    <t>D.III.37.</t>
  </si>
  <si>
    <t>Dohadné účty pasivní</t>
  </si>
  <si>
    <t>D.III.38.</t>
  </si>
  <si>
    <t>Ostatní krátkodobé závazky</t>
  </si>
  <si>
    <t>D.III.A.</t>
  </si>
  <si>
    <t>Závazky z veřejného zdravotního pojištění - krátkodobé</t>
  </si>
  <si>
    <t>Sestaveno k 31. 12. 2021</t>
  </si>
  <si>
    <t xml:space="preserve">SOUHRNNÝ VÝKAZ MAJETKU A ZÁVAZKŮ STÁTU </t>
  </si>
  <si>
    <t>SOUHRNNÝ VÝKAZ MAJETKU A ZÁVAZKŮ STÁTU</t>
  </si>
  <si>
    <t>Okamžik sestavení: 16. 11.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</si>
</sst>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[$€-1]_-;\-* #,##0.00\ [$€-1]_-;_-* &quot;-&quot;??\ [$€-1]_-"/>
    <numFmt numFmtId="165" formatCode="#,##0.0"/>
    <numFmt numFmtId="166" formatCode="_ @*."/>
    <numFmt numFmtId="167" formatCode="__@*."/>
    <numFmt numFmtId="168" formatCode="___ @*."/>
    <numFmt numFmtId="169" formatCode="#,##0.0;\-\ #,##0.0"/>
  </numFmts>
  <fonts count="7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38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Cambria"/>
      <family val="1"/>
      <charset val="238"/>
    </font>
    <font>
      <sz val="12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vertAlign val="superscript"/>
      <sz val="10"/>
      <name val="Cambria"/>
      <family val="1"/>
      <charset val="238"/>
    </font>
    <font>
      <strike/>
      <sz val="10"/>
      <color theme="1"/>
      <name val="Cambria"/>
      <family val="1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76">
    <xf numFmtId="0" fontId="0" fillId="0" borderId="0"/>
    <xf numFmtId="166" fontId="19" fillId="0" borderId="0"/>
    <xf numFmtId="167" fontId="20" fillId="0" borderId="0" applyProtection="0"/>
    <xf numFmtId="167" fontId="19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8" fontId="20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2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2" fillId="22" borderId="0" applyNumberFormat="0" applyBorder="0" applyAlignment="0" applyProtection="0"/>
    <xf numFmtId="0" fontId="21" fillId="17" borderId="0" applyNumberFormat="0" applyBorder="0" applyAlignment="0" applyProtection="0"/>
    <xf numFmtId="0" fontId="21" fillId="23" borderId="0" applyNumberFormat="0" applyBorder="0" applyAlignment="0" applyProtection="0"/>
    <xf numFmtId="0" fontId="22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2" fillId="16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19" borderId="0" applyNumberFormat="0" applyBorder="0" applyAlignment="0" applyProtection="0"/>
    <xf numFmtId="0" fontId="24" fillId="29" borderId="1" applyNumberFormat="0" applyAlignment="0" applyProtection="0"/>
    <xf numFmtId="0" fontId="10" fillId="0" borderId="2" applyNumberFormat="0" applyFill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164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33" borderId="0" applyNumberFormat="0" applyBorder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23" borderId="6" applyNumberFormat="0" applyAlignment="0" applyProtection="0"/>
    <xf numFmtId="0" fontId="32" fillId="27" borderId="1" applyNumberFormat="0" applyAlignment="0" applyProtection="0"/>
    <xf numFmtId="0" fontId="11" fillId="34" borderId="6" applyNumberFormat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7" borderId="0" applyNumberFormat="0" applyBorder="0" applyAlignment="0" applyProtection="0"/>
    <xf numFmtId="0" fontId="39" fillId="9" borderId="0" applyNumberFormat="0" applyBorder="0" applyAlignment="0" applyProtection="0"/>
    <xf numFmtId="0" fontId="18" fillId="0" borderId="0"/>
    <xf numFmtId="0" fontId="40" fillId="0" borderId="0"/>
    <xf numFmtId="0" fontId="18" fillId="0" borderId="0"/>
    <xf numFmtId="0" fontId="18" fillId="0" borderId="0"/>
    <xf numFmtId="0" fontId="2" fillId="0" borderId="0"/>
    <xf numFmtId="0" fontId="40" fillId="26" borderId="11" applyNumberFormat="0" applyFont="0" applyAlignment="0" applyProtection="0"/>
    <xf numFmtId="0" fontId="41" fillId="29" borderId="12" applyNumberFormat="0" applyAlignment="0" applyProtection="0"/>
    <xf numFmtId="0" fontId="2" fillId="5" borderId="11" applyNumberFormat="0" applyFont="0" applyAlignment="0" applyProtection="0"/>
    <xf numFmtId="0" fontId="13" fillId="0" borderId="13" applyNumberFormat="0" applyFill="0" applyAlignment="0" applyProtection="0"/>
    <xf numFmtId="4" fontId="42" fillId="35" borderId="14" applyNumberFormat="0" applyProtection="0">
      <alignment vertical="center"/>
    </xf>
    <xf numFmtId="4" fontId="43" fillId="9" borderId="15" applyNumberFormat="0" applyProtection="0">
      <alignment vertical="center"/>
    </xf>
    <xf numFmtId="4" fontId="42" fillId="35" borderId="14" applyNumberFormat="0" applyProtection="0">
      <alignment vertical="center"/>
    </xf>
    <xf numFmtId="4" fontId="44" fillId="9" borderId="15" applyNumberFormat="0" applyProtection="0">
      <alignment vertical="center"/>
    </xf>
    <xf numFmtId="4" fontId="42" fillId="35" borderId="14" applyNumberFormat="0" applyProtection="0">
      <alignment horizontal="left" vertical="center" indent="1"/>
    </xf>
    <xf numFmtId="4" fontId="43" fillId="9" borderId="15" applyNumberFormat="0" applyProtection="0">
      <alignment horizontal="left" vertical="center" indent="1"/>
    </xf>
    <xf numFmtId="0" fontId="45" fillId="9" borderId="15" applyNumberFormat="0" applyProtection="0">
      <alignment horizontal="left" vertical="top" indent="1"/>
    </xf>
    <xf numFmtId="0" fontId="43" fillId="9" borderId="15" applyNumberFormat="0" applyProtection="0">
      <alignment horizontal="left" vertical="top" indent="1"/>
    </xf>
    <xf numFmtId="4" fontId="17" fillId="3" borderId="14" applyNumberFormat="0" applyProtection="0">
      <alignment horizontal="right" vertical="center"/>
    </xf>
    <xf numFmtId="4" fontId="46" fillId="3" borderId="15" applyNumberFormat="0" applyProtection="0">
      <alignment horizontal="right" vertical="center"/>
    </xf>
    <xf numFmtId="4" fontId="17" fillId="36" borderId="14" applyNumberFormat="0" applyProtection="0">
      <alignment horizontal="right" vertical="center"/>
    </xf>
    <xf numFmtId="4" fontId="46" fillId="4" borderId="15" applyNumberFormat="0" applyProtection="0">
      <alignment horizontal="right" vertical="center"/>
    </xf>
    <xf numFmtId="4" fontId="17" fillId="37" borderId="16" applyNumberFormat="0" applyProtection="0">
      <alignment horizontal="right" vertical="center"/>
    </xf>
    <xf numFmtId="4" fontId="46" fillId="37" borderId="15" applyNumberFormat="0" applyProtection="0">
      <alignment horizontal="right" vertical="center"/>
    </xf>
    <xf numFmtId="4" fontId="17" fillId="10" borderId="14" applyNumberFormat="0" applyProtection="0">
      <alignment horizontal="right" vertical="center"/>
    </xf>
    <xf numFmtId="4" fontId="46" fillId="10" borderId="15" applyNumberFormat="0" applyProtection="0">
      <alignment horizontal="right" vertical="center"/>
    </xf>
    <xf numFmtId="4" fontId="17" fillId="13" borderId="14" applyNumberFormat="0" applyProtection="0">
      <alignment horizontal="right" vertical="center"/>
    </xf>
    <xf numFmtId="4" fontId="46" fillId="13" borderId="15" applyNumberFormat="0" applyProtection="0">
      <alignment horizontal="right" vertical="center"/>
    </xf>
    <xf numFmtId="4" fontId="17" fillId="11" borderId="14" applyNumberFormat="0" applyProtection="0">
      <alignment horizontal="right" vertical="center"/>
    </xf>
    <xf numFmtId="4" fontId="46" fillId="11" borderId="15" applyNumberFormat="0" applyProtection="0">
      <alignment horizontal="right" vertical="center"/>
    </xf>
    <xf numFmtId="4" fontId="17" fillId="38" borderId="14" applyNumberFormat="0" applyProtection="0">
      <alignment horizontal="right" vertical="center"/>
    </xf>
    <xf numFmtId="4" fontId="46" fillId="38" borderId="15" applyNumberFormat="0" applyProtection="0">
      <alignment horizontal="right" vertical="center"/>
    </xf>
    <xf numFmtId="4" fontId="17" fillId="39" borderId="14" applyNumberFormat="0" applyProtection="0">
      <alignment horizontal="right" vertical="center"/>
    </xf>
    <xf numFmtId="4" fontId="46" fillId="39" borderId="15" applyNumberFormat="0" applyProtection="0">
      <alignment horizontal="right" vertical="center"/>
    </xf>
    <xf numFmtId="4" fontId="17" fillId="8" borderId="14" applyNumberFormat="0" applyProtection="0">
      <alignment horizontal="right" vertical="center"/>
    </xf>
    <xf numFmtId="4" fontId="46" fillId="8" borderId="15" applyNumberFormat="0" applyProtection="0">
      <alignment horizontal="right" vertical="center"/>
    </xf>
    <xf numFmtId="4" fontId="17" fillId="40" borderId="16" applyNumberFormat="0" applyProtection="0">
      <alignment horizontal="left" vertical="center" indent="1"/>
    </xf>
    <xf numFmtId="4" fontId="43" fillId="40" borderId="17" applyNumberFormat="0" applyProtection="0">
      <alignment horizontal="left" vertical="center" indent="1"/>
    </xf>
    <xf numFmtId="0" fontId="47" fillId="0" borderId="0"/>
    <xf numFmtId="0" fontId="18" fillId="0" borderId="0">
      <alignment horizontal="left"/>
    </xf>
    <xf numFmtId="0" fontId="48" fillId="41" borderId="0"/>
    <xf numFmtId="4" fontId="49" fillId="42" borderId="16" applyNumberFormat="0" applyProtection="0">
      <alignment horizontal="left" vertical="center" indent="1"/>
    </xf>
    <xf numFmtId="4" fontId="46" fillId="43" borderId="0" applyNumberFormat="0" applyProtection="0">
      <alignment horizontal="left" vertical="center" indent="1"/>
    </xf>
    <xf numFmtId="4" fontId="49" fillId="42" borderId="16" applyNumberFormat="0" applyProtection="0">
      <alignment horizontal="left" vertical="center" indent="1"/>
    </xf>
    <xf numFmtId="4" fontId="50" fillId="42" borderId="0" applyNumberFormat="0" applyProtection="0">
      <alignment horizontal="left" vertical="center" indent="1"/>
    </xf>
    <xf numFmtId="4" fontId="17" fillId="44" borderId="14" applyNumberFormat="0" applyProtection="0">
      <alignment horizontal="right" vertical="center"/>
    </xf>
    <xf numFmtId="4" fontId="46" fillId="45" borderId="15" applyNumberFormat="0" applyProtection="0">
      <alignment horizontal="right" vertical="center"/>
    </xf>
    <xf numFmtId="4" fontId="17" fillId="43" borderId="16" applyNumberFormat="0" applyProtection="0">
      <alignment horizontal="left" vertical="center" indent="1"/>
    </xf>
    <xf numFmtId="4" fontId="51" fillId="43" borderId="0" applyNumberFormat="0" applyProtection="0">
      <alignment horizontal="left" vertical="center" indent="1"/>
    </xf>
    <xf numFmtId="4" fontId="17" fillId="45" borderId="16" applyNumberFormat="0" applyProtection="0">
      <alignment horizontal="left" vertical="center" indent="1"/>
    </xf>
    <xf numFmtId="4" fontId="51" fillId="45" borderId="0" applyNumberFormat="0" applyProtection="0">
      <alignment horizontal="left" vertical="center" indent="1"/>
    </xf>
    <xf numFmtId="0" fontId="17" fillId="46" borderId="14" applyNumberFormat="0" applyProtection="0">
      <alignment horizontal="left" vertical="center" indent="1"/>
    </xf>
    <xf numFmtId="0" fontId="40" fillId="42" borderId="15" applyNumberFormat="0" applyProtection="0">
      <alignment horizontal="left" vertical="center" indent="1"/>
    </xf>
    <xf numFmtId="0" fontId="18" fillId="42" borderId="15" applyNumberFormat="0" applyProtection="0">
      <alignment horizontal="left" vertical="top" indent="1"/>
    </xf>
    <xf numFmtId="0" fontId="40" fillId="42" borderId="15" applyNumberFormat="0" applyProtection="0">
      <alignment horizontal="left" vertical="top" indent="1"/>
    </xf>
    <xf numFmtId="0" fontId="17" fillId="47" borderId="14" applyNumberFormat="0" applyProtection="0">
      <alignment horizontal="left" vertical="center" indent="1"/>
    </xf>
    <xf numFmtId="0" fontId="40" fillId="45" borderId="15" applyNumberFormat="0" applyProtection="0">
      <alignment horizontal="left" vertical="center" indent="1"/>
    </xf>
    <xf numFmtId="0" fontId="18" fillId="45" borderId="15" applyNumberFormat="0" applyProtection="0">
      <alignment horizontal="left" vertical="top" indent="1"/>
    </xf>
    <xf numFmtId="0" fontId="40" fillId="45" borderId="15" applyNumberFormat="0" applyProtection="0">
      <alignment horizontal="left" vertical="top" indent="1"/>
    </xf>
    <xf numFmtId="0" fontId="17" fillId="2" borderId="14" applyNumberFormat="0" applyProtection="0">
      <alignment horizontal="left" vertical="center" indent="1"/>
    </xf>
    <xf numFmtId="0" fontId="40" fillId="2" borderId="15" applyNumberFormat="0" applyProtection="0">
      <alignment horizontal="left" vertical="center" indent="1"/>
    </xf>
    <xf numFmtId="0" fontId="18" fillId="2" borderId="15" applyNumberFormat="0" applyProtection="0">
      <alignment horizontal="left" vertical="top" indent="1"/>
    </xf>
    <xf numFmtId="0" fontId="40" fillId="2" borderId="15" applyNumberFormat="0" applyProtection="0">
      <alignment horizontal="left" vertical="top" indent="1"/>
    </xf>
    <xf numFmtId="0" fontId="17" fillId="43" borderId="14" applyNumberFormat="0" applyProtection="0">
      <alignment horizontal="left" vertical="center" indent="1"/>
    </xf>
    <xf numFmtId="0" fontId="40" fillId="43" borderId="15" applyNumberFormat="0" applyProtection="0">
      <alignment horizontal="left" vertical="center" indent="1"/>
    </xf>
    <xf numFmtId="0" fontId="18" fillId="43" borderId="15" applyNumberFormat="0" applyProtection="0">
      <alignment horizontal="left" vertical="top" indent="1"/>
    </xf>
    <xf numFmtId="0" fontId="40" fillId="43" borderId="15" applyNumberFormat="0" applyProtection="0">
      <alignment horizontal="left" vertical="top" indent="1"/>
    </xf>
    <xf numFmtId="4" fontId="17" fillId="12" borderId="14" applyNumberFormat="0" applyProtection="0">
      <alignment horizontal="left" vertical="center" indent="1"/>
    </xf>
    <xf numFmtId="4" fontId="43" fillId="45" borderId="0" applyNumberFormat="0" applyProtection="0">
      <alignment horizontal="left" vertical="center" indent="1"/>
    </xf>
    <xf numFmtId="0" fontId="18" fillId="48" borderId="18" applyNumberFormat="0">
      <protection locked="0"/>
    </xf>
    <xf numFmtId="0" fontId="40" fillId="48" borderId="19" applyNumberFormat="0">
      <protection locked="0"/>
    </xf>
    <xf numFmtId="0" fontId="42" fillId="42" borderId="20" applyBorder="0"/>
    <xf numFmtId="4" fontId="52" fillId="5" borderId="15" applyNumberFormat="0" applyProtection="0">
      <alignment vertical="center"/>
    </xf>
    <xf numFmtId="4" fontId="46" fillId="5" borderId="15" applyNumberFormat="0" applyProtection="0">
      <alignment vertical="center"/>
    </xf>
    <xf numFmtId="4" fontId="53" fillId="49" borderId="19" applyNumberFormat="0" applyProtection="0">
      <alignment vertical="center"/>
    </xf>
    <xf numFmtId="4" fontId="54" fillId="5" borderId="15" applyNumberFormat="0" applyProtection="0">
      <alignment vertical="center"/>
    </xf>
    <xf numFmtId="4" fontId="52" fillId="46" borderId="15" applyNumberFormat="0" applyProtection="0">
      <alignment horizontal="left" vertical="center" indent="1"/>
    </xf>
    <xf numFmtId="4" fontId="46" fillId="5" borderId="15" applyNumberFormat="0" applyProtection="0">
      <alignment horizontal="left" vertical="center" indent="1"/>
    </xf>
    <xf numFmtId="0" fontId="52" fillId="5" borderId="15" applyNumberFormat="0" applyProtection="0">
      <alignment horizontal="left" vertical="top" indent="1"/>
    </xf>
    <xf numFmtId="0" fontId="46" fillId="5" borderId="15" applyNumberFormat="0" applyProtection="0">
      <alignment horizontal="left" vertical="top" indent="1"/>
    </xf>
    <xf numFmtId="4" fontId="17" fillId="0" borderId="14" applyNumberFormat="0" applyProtection="0">
      <alignment horizontal="right" vertical="center"/>
    </xf>
    <xf numFmtId="4" fontId="46" fillId="43" borderId="15" applyNumberFormat="0" applyProtection="0">
      <alignment horizontal="right" vertical="center"/>
    </xf>
    <xf numFmtId="4" fontId="42" fillId="0" borderId="14" applyNumberFormat="0" applyProtection="0">
      <alignment horizontal="right" vertical="center"/>
    </xf>
    <xf numFmtId="4" fontId="54" fillId="43" borderId="15" applyNumberFormat="0" applyProtection="0">
      <alignment horizontal="right" vertical="center"/>
    </xf>
    <xf numFmtId="4" fontId="46" fillId="45" borderId="15" applyNumberFormat="0" applyProtection="0">
      <alignment horizontal="left" vertical="center" indent="1"/>
    </xf>
    <xf numFmtId="4" fontId="46" fillId="45" borderId="15" applyNumberFormat="0" applyProtection="0">
      <alignment horizontal="left" vertical="center" indent="1"/>
    </xf>
    <xf numFmtId="4" fontId="17" fillId="12" borderId="14" applyNumberFormat="0" applyProtection="0">
      <alignment horizontal="left" vertical="center" indent="1"/>
    </xf>
    <xf numFmtId="0" fontId="52" fillId="45" borderId="15" applyNumberFormat="0" applyProtection="0">
      <alignment horizontal="left" vertical="top" indent="1"/>
    </xf>
    <xf numFmtId="0" fontId="46" fillId="45" borderId="15" applyNumberFormat="0" applyProtection="0">
      <alignment horizontal="left" vertical="top" indent="1"/>
    </xf>
    <xf numFmtId="4" fontId="55" fillId="50" borderId="16" applyNumberFormat="0" applyProtection="0">
      <alignment horizontal="left" vertical="center" indent="1"/>
    </xf>
    <xf numFmtId="4" fontId="56" fillId="50" borderId="0" applyNumberFormat="0" applyProtection="0">
      <alignment horizontal="left" vertical="center" indent="1"/>
    </xf>
    <xf numFmtId="0" fontId="17" fillId="51" borderId="19"/>
    <xf numFmtId="4" fontId="57" fillId="48" borderId="14" applyNumberFormat="0" applyProtection="0">
      <alignment horizontal="right" vertical="center"/>
    </xf>
    <xf numFmtId="4" fontId="58" fillId="43" borderId="15" applyNumberFormat="0" applyProtection="0">
      <alignment horizontal="right" vertical="center"/>
    </xf>
    <xf numFmtId="0" fontId="59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5" fillId="0" borderId="21" applyNumberFormat="0" applyFill="0" applyAlignment="0" applyProtection="0"/>
    <xf numFmtId="0" fontId="14" fillId="9" borderId="1" applyNumberFormat="0" applyAlignment="0" applyProtection="0"/>
    <xf numFmtId="0" fontId="60" fillId="48" borderId="1" applyNumberFormat="0" applyAlignment="0" applyProtection="0"/>
    <xf numFmtId="0" fontId="15" fillId="48" borderId="12" applyNumberFormat="0" applyAlignment="0" applyProtection="0"/>
    <xf numFmtId="0" fontId="1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" fillId="52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42" borderId="0" applyNumberFormat="0" applyBorder="0" applyAlignment="0" applyProtection="0"/>
    <xf numFmtId="0" fontId="9" fillId="12" borderId="0" applyNumberFormat="0" applyBorder="0" applyAlignment="0" applyProtection="0"/>
    <xf numFmtId="0" fontId="9" fillId="37" borderId="0" applyNumberFormat="0" applyBorder="0" applyAlignment="0" applyProtection="0"/>
    <xf numFmtId="0" fontId="65" fillId="0" borderId="0"/>
    <xf numFmtId="0" fontId="2" fillId="0" borderId="0"/>
  </cellStyleXfs>
  <cellXfs count="169">
    <xf numFmtId="0" fontId="0" fillId="0" borderId="0" xfId="0"/>
    <xf numFmtId="0" fontId="5" fillId="0" borderId="0" xfId="69" applyFont="1" applyFill="1" applyBorder="1" applyAlignment="1" applyProtection="1">
      <protection locked="0"/>
    </xf>
    <xf numFmtId="0" fontId="5" fillId="0" borderId="19" xfId="175" applyFont="1" applyFill="1" applyBorder="1" applyAlignment="1" applyProtection="1">
      <alignment horizontal="left" wrapText="1"/>
      <protection locked="0"/>
    </xf>
    <xf numFmtId="0" fontId="40" fillId="0" borderId="0" xfId="174" applyFont="1" applyProtection="1">
      <protection locked="0"/>
    </xf>
    <xf numFmtId="0" fontId="40" fillId="0" borderId="0" xfId="174" applyFont="1" applyBorder="1" applyAlignment="1" applyProtection="1">
      <protection locked="0"/>
    </xf>
    <xf numFmtId="0" fontId="8" fillId="53" borderId="40" xfId="174" applyFont="1" applyFill="1" applyBorder="1" applyAlignment="1" applyProtection="1">
      <alignment horizontal="center" vertical="center" wrapText="1"/>
      <protection locked="0"/>
    </xf>
    <xf numFmtId="0" fontId="62" fillId="0" borderId="19" xfId="174" applyFont="1" applyFill="1" applyBorder="1" applyAlignment="1" applyProtection="1">
      <alignment horizontal="center" vertical="center"/>
      <protection locked="0"/>
    </xf>
    <xf numFmtId="165" fontId="8" fillId="0" borderId="19" xfId="175" applyNumberFormat="1" applyFont="1" applyFill="1" applyBorder="1" applyAlignment="1" applyProtection="1">
      <alignment horizontal="right" vertical="center" indent="1"/>
      <protection locked="0"/>
    </xf>
    <xf numFmtId="0" fontId="40" fillId="0" borderId="0" xfId="174" applyFont="1" applyFill="1" applyProtection="1">
      <protection locked="0"/>
    </xf>
    <xf numFmtId="0" fontId="63" fillId="0" borderId="19" xfId="175" applyFont="1" applyFill="1" applyBorder="1" applyAlignment="1" applyProtection="1">
      <alignment horizontal="left" vertical="center"/>
      <protection locked="0"/>
    </xf>
    <xf numFmtId="0" fontId="63" fillId="0" borderId="23" xfId="174" applyFont="1" applyFill="1" applyBorder="1" applyAlignment="1" applyProtection="1">
      <protection locked="0"/>
    </xf>
    <xf numFmtId="0" fontId="63" fillId="0" borderId="19" xfId="174" applyFont="1" applyFill="1" applyBorder="1" applyAlignment="1" applyProtection="1">
      <protection locked="0"/>
    </xf>
    <xf numFmtId="0" fontId="62" fillId="0" borderId="19" xfId="174" applyFont="1" applyFill="1" applyBorder="1" applyAlignment="1" applyProtection="1">
      <alignment horizontal="left" vertical="center" wrapText="1"/>
      <protection locked="0"/>
    </xf>
    <xf numFmtId="0" fontId="62" fillId="0" borderId="23" xfId="174" applyFont="1" applyFill="1" applyBorder="1" applyProtection="1">
      <protection locked="0"/>
    </xf>
    <xf numFmtId="0" fontId="62" fillId="0" borderId="19" xfId="174" applyFont="1" applyFill="1" applyBorder="1" applyAlignment="1" applyProtection="1">
      <alignment horizontal="left" vertical="center"/>
      <protection locked="0"/>
    </xf>
    <xf numFmtId="0" fontId="62" fillId="0" borderId="19" xfId="175" applyFont="1" applyFill="1" applyBorder="1" applyAlignment="1" applyProtection="1">
      <alignment horizontal="left"/>
      <protection locked="0"/>
    </xf>
    <xf numFmtId="0" fontId="63" fillId="0" borderId="23" xfId="174" applyFont="1" applyFill="1" applyBorder="1" applyAlignment="1" applyProtection="1">
      <alignment horizontal="left" indent="1"/>
      <protection locked="0"/>
    </xf>
    <xf numFmtId="0" fontId="8" fillId="0" borderId="19" xfId="174" applyFont="1" applyFill="1" applyBorder="1" applyAlignment="1" applyProtection="1">
      <protection locked="0"/>
    </xf>
    <xf numFmtId="0" fontId="63" fillId="0" borderId="19" xfId="174" applyFont="1" applyFill="1" applyBorder="1" applyAlignment="1" applyProtection="1">
      <alignment vertical="center"/>
      <protection locked="0"/>
    </xf>
    <xf numFmtId="0" fontId="62" fillId="0" borderId="19" xfId="175" applyFont="1" applyFill="1" applyBorder="1" applyAlignment="1" applyProtection="1">
      <alignment horizontal="left" vertical="center"/>
      <protection locked="0"/>
    </xf>
    <xf numFmtId="0" fontId="62" fillId="0" borderId="19" xfId="174" applyFont="1" applyFill="1" applyBorder="1" applyProtection="1">
      <protection locked="0"/>
    </xf>
    <xf numFmtId="0" fontId="63" fillId="53" borderId="19" xfId="174" applyFont="1" applyFill="1" applyBorder="1" applyAlignment="1" applyProtection="1">
      <alignment vertical="center"/>
      <protection locked="0"/>
    </xf>
    <xf numFmtId="165" fontId="8" fillId="53" borderId="19" xfId="175" applyNumberFormat="1" applyFont="1" applyFill="1" applyBorder="1" applyAlignment="1" applyProtection="1">
      <alignment horizontal="right" vertical="center" indent="1"/>
      <protection locked="0"/>
    </xf>
    <xf numFmtId="0" fontId="63" fillId="53" borderId="23" xfId="174" applyFont="1" applyFill="1" applyBorder="1" applyAlignment="1" applyProtection="1">
      <alignment horizontal="left" indent="1"/>
      <protection locked="0"/>
    </xf>
    <xf numFmtId="0" fontId="63" fillId="53" borderId="19" xfId="174" applyFont="1" applyFill="1" applyBorder="1" applyAlignment="1" applyProtection="1">
      <protection locked="0"/>
    </xf>
    <xf numFmtId="0" fontId="62" fillId="53" borderId="19" xfId="174" applyFont="1" applyFill="1" applyBorder="1" applyProtection="1">
      <protection locked="0"/>
    </xf>
    <xf numFmtId="0" fontId="62" fillId="53" borderId="19" xfId="174" applyFont="1" applyFill="1" applyBorder="1" applyAlignment="1" applyProtection="1">
      <alignment horizontal="left"/>
      <protection locked="0"/>
    </xf>
    <xf numFmtId="0" fontId="62" fillId="53" borderId="19" xfId="175" applyFont="1" applyFill="1" applyBorder="1" applyAlignment="1" applyProtection="1">
      <alignment horizontal="left" vertical="center"/>
      <protection locked="0"/>
    </xf>
    <xf numFmtId="0" fontId="62" fillId="53" borderId="23" xfId="174" applyFont="1" applyFill="1" applyBorder="1" applyProtection="1">
      <protection locked="0"/>
    </xf>
    <xf numFmtId="0" fontId="62" fillId="53" borderId="19" xfId="175" applyFont="1" applyFill="1" applyBorder="1" applyAlignment="1" applyProtection="1">
      <protection locked="0"/>
    </xf>
    <xf numFmtId="0" fontId="63" fillId="53" borderId="23" xfId="174" applyFont="1" applyFill="1" applyBorder="1" applyAlignment="1" applyProtection="1">
      <alignment horizontal="right"/>
      <protection locked="0"/>
    </xf>
    <xf numFmtId="0" fontId="63" fillId="53" borderId="23" xfId="174" applyFont="1" applyFill="1" applyBorder="1" applyAlignment="1" applyProtection="1">
      <protection locked="0"/>
    </xf>
    <xf numFmtId="0" fontId="63" fillId="0" borderId="23" xfId="174" applyFont="1" applyFill="1" applyBorder="1" applyAlignment="1" applyProtection="1">
      <alignment horizontal="right"/>
      <protection locked="0"/>
    </xf>
    <xf numFmtId="0" fontId="62" fillId="0" borderId="19" xfId="174" applyFont="1" applyFill="1" applyBorder="1" applyAlignment="1" applyProtection="1">
      <alignment horizontal="left" wrapText="1"/>
      <protection locked="0"/>
    </xf>
    <xf numFmtId="0" fontId="62" fillId="0" borderId="19" xfId="174" applyFont="1" applyFill="1" applyBorder="1" applyAlignment="1" applyProtection="1">
      <alignment horizontal="left"/>
      <protection locked="0"/>
    </xf>
    <xf numFmtId="0" fontId="5" fillId="0" borderId="19" xfId="174" applyFont="1" applyFill="1" applyBorder="1" applyAlignment="1" applyProtection="1">
      <alignment horizontal="left"/>
      <protection locked="0"/>
    </xf>
    <xf numFmtId="0" fontId="63" fillId="0" borderId="30" xfId="174" applyFont="1" applyFill="1" applyBorder="1" applyAlignment="1" applyProtection="1">
      <alignment horizontal="left" vertical="center"/>
      <protection locked="0"/>
    </xf>
    <xf numFmtId="165" fontId="8" fillId="0" borderId="38" xfId="175" applyNumberFormat="1" applyFont="1" applyFill="1" applyBorder="1" applyAlignment="1" applyProtection="1">
      <alignment horizontal="right" vertical="center" indent="1"/>
      <protection locked="0"/>
    </xf>
    <xf numFmtId="0" fontId="63" fillId="0" borderId="19" xfId="174" applyFont="1" applyFill="1" applyBorder="1" applyAlignment="1" applyProtection="1">
      <alignment horizontal="left" vertical="center"/>
      <protection locked="0"/>
    </xf>
    <xf numFmtId="0" fontId="63" fillId="0" borderId="42" xfId="174" applyFont="1" applyFill="1" applyBorder="1" applyAlignment="1" applyProtection="1">
      <protection locked="0"/>
    </xf>
    <xf numFmtId="0" fontId="63" fillId="0" borderId="31" xfId="174" applyFont="1" applyFill="1" applyBorder="1" applyAlignment="1" applyProtection="1">
      <protection locked="0"/>
    </xf>
    <xf numFmtId="0" fontId="62" fillId="0" borderId="31" xfId="174" applyFont="1" applyFill="1" applyBorder="1" applyProtection="1">
      <protection locked="0"/>
    </xf>
    <xf numFmtId="0" fontId="62" fillId="0" borderId="23" xfId="174" applyFont="1" applyFill="1" applyBorder="1" applyAlignment="1" applyProtection="1">
      <alignment horizontal="left" indent="1"/>
      <protection locked="0"/>
    </xf>
    <xf numFmtId="0" fontId="6" fillId="0" borderId="19" xfId="174" applyFont="1" applyFill="1" applyBorder="1" applyAlignment="1" applyProtection="1">
      <alignment wrapText="1"/>
      <protection locked="0"/>
    </xf>
    <xf numFmtId="0" fontId="62" fillId="0" borderId="19" xfId="174" applyFont="1" applyFill="1" applyBorder="1" applyAlignment="1" applyProtection="1">
      <alignment wrapText="1"/>
      <protection locked="0"/>
    </xf>
    <xf numFmtId="0" fontId="6" fillId="0" borderId="40" xfId="174" applyFont="1" applyFill="1" applyBorder="1" applyAlignment="1" applyProtection="1">
      <alignment horizontal="left" wrapText="1"/>
      <protection locked="0"/>
    </xf>
    <xf numFmtId="0" fontId="62" fillId="0" borderId="40" xfId="174" applyFont="1" applyFill="1" applyBorder="1" applyAlignment="1" applyProtection="1">
      <alignment horizontal="left" wrapText="1"/>
      <protection locked="0"/>
    </xf>
    <xf numFmtId="0" fontId="5" fillId="0" borderId="19" xfId="174" applyFont="1" applyFill="1" applyBorder="1" applyAlignment="1" applyProtection="1">
      <alignment wrapText="1"/>
      <protection locked="0"/>
    </xf>
    <xf numFmtId="0" fontId="5" fillId="0" borderId="19" xfId="174" applyFont="1" applyFill="1" applyBorder="1" applyProtection="1">
      <protection locked="0"/>
    </xf>
    <xf numFmtId="0" fontId="5" fillId="0" borderId="19" xfId="174" applyFont="1" applyFill="1" applyBorder="1" applyAlignment="1" applyProtection="1">
      <alignment horizontal="left" wrapText="1"/>
      <protection locked="0"/>
    </xf>
    <xf numFmtId="0" fontId="63" fillId="53" borderId="19" xfId="175" applyFont="1" applyFill="1" applyBorder="1" applyAlignment="1" applyProtection="1">
      <alignment horizontal="left" vertical="center" wrapText="1"/>
      <protection locked="0"/>
    </xf>
    <xf numFmtId="0" fontId="64" fillId="0" borderId="23" xfId="174" applyFont="1" applyFill="1" applyBorder="1" applyProtection="1">
      <protection locked="0"/>
    </xf>
    <xf numFmtId="0" fontId="8" fillId="0" borderId="19" xfId="174" applyFont="1" applyFill="1" applyBorder="1" applyAlignment="1" applyProtection="1">
      <alignment vertical="center"/>
      <protection locked="0"/>
    </xf>
    <xf numFmtId="0" fontId="62" fillId="53" borderId="19" xfId="174" applyFont="1" applyFill="1" applyBorder="1" applyAlignment="1" applyProtection="1">
      <alignment horizontal="left" wrapText="1"/>
      <protection locked="0"/>
    </xf>
    <xf numFmtId="0" fontId="62" fillId="53" borderId="19" xfId="174" applyFont="1" applyFill="1" applyBorder="1" applyAlignment="1" applyProtection="1">
      <alignment horizontal="left" vertical="center"/>
      <protection locked="0"/>
    </xf>
    <xf numFmtId="0" fontId="62" fillId="53" borderId="24" xfId="174" applyFont="1" applyFill="1" applyBorder="1" applyProtection="1">
      <protection locked="0"/>
    </xf>
    <xf numFmtId="0" fontId="63" fillId="0" borderId="37" xfId="174" applyFont="1" applyFill="1" applyBorder="1" applyAlignment="1" applyProtection="1">
      <protection locked="0"/>
    </xf>
    <xf numFmtId="0" fontId="62" fillId="53" borderId="37" xfId="174" applyFont="1" applyFill="1" applyBorder="1" applyProtection="1">
      <protection locked="0"/>
    </xf>
    <xf numFmtId="0" fontId="5" fillId="0" borderId="0" xfId="174" applyFont="1" applyProtection="1">
      <protection locked="0"/>
    </xf>
    <xf numFmtId="0" fontId="66" fillId="0" borderId="0" xfId="69" applyFont="1" applyFill="1" applyBorder="1" applyAlignment="1" applyProtection="1">
      <protection locked="0"/>
    </xf>
    <xf numFmtId="0" fontId="66" fillId="0" borderId="0" xfId="174" applyFont="1" applyProtection="1">
      <protection locked="0"/>
    </xf>
    <xf numFmtId="0" fontId="64" fillId="0" borderId="0" xfId="174" applyFont="1" applyProtection="1">
      <protection locked="0"/>
    </xf>
    <xf numFmtId="0" fontId="64" fillId="0" borderId="0" xfId="69" applyFont="1" applyFill="1" applyBorder="1" applyAlignment="1" applyProtection="1">
      <protection locked="0"/>
    </xf>
    <xf numFmtId="0" fontId="68" fillId="0" borderId="0" xfId="174" applyFont="1" applyAlignment="1" applyProtection="1">
      <protection locked="0"/>
    </xf>
    <xf numFmtId="0" fontId="8" fillId="0" borderId="0" xfId="174" applyFont="1" applyAlignment="1" applyProtection="1">
      <protection locked="0"/>
    </xf>
    <xf numFmtId="0" fontId="70" fillId="0" borderId="0" xfId="174" applyFont="1" applyBorder="1" applyAlignment="1" applyProtection="1">
      <protection locked="0"/>
    </xf>
    <xf numFmtId="0" fontId="40" fillId="0" borderId="0" xfId="174" applyFont="1" applyAlignment="1" applyProtection="1">
      <alignment horizontal="center"/>
      <protection locked="0"/>
    </xf>
    <xf numFmtId="0" fontId="40" fillId="0" borderId="0" xfId="69" applyFont="1" applyFill="1" applyBorder="1" applyAlignment="1" applyProtection="1">
      <alignment horizontal="center"/>
      <protection locked="0"/>
    </xf>
    <xf numFmtId="0" fontId="67" fillId="53" borderId="30" xfId="174" applyFont="1" applyFill="1" applyBorder="1" applyAlignment="1" applyProtection="1">
      <alignment horizontal="center" vertical="center" wrapText="1"/>
      <protection locked="0"/>
    </xf>
    <xf numFmtId="0" fontId="67" fillId="53" borderId="35" xfId="174" applyFont="1" applyFill="1" applyBorder="1" applyAlignment="1" applyProtection="1">
      <alignment horizontal="center" vertical="center" wrapText="1"/>
      <protection locked="0"/>
    </xf>
    <xf numFmtId="0" fontId="72" fillId="0" borderId="0" xfId="174" applyFont="1" applyProtection="1">
      <protection locked="0"/>
    </xf>
    <xf numFmtId="0" fontId="5" fillId="53" borderId="19" xfId="174" applyFont="1" applyFill="1" applyBorder="1" applyAlignment="1" applyProtection="1">
      <alignment horizontal="center"/>
      <protection locked="0"/>
    </xf>
    <xf numFmtId="165" fontId="8" fillId="53" borderId="19" xfId="174" applyNumberFormat="1" applyFont="1" applyFill="1" applyBorder="1" applyAlignment="1" applyProtection="1">
      <alignment horizontal="right" vertical="center" indent="1"/>
      <protection locked="0"/>
    </xf>
    <xf numFmtId="0" fontId="8" fillId="53" borderId="19" xfId="174" applyFont="1" applyFill="1" applyBorder="1" applyAlignment="1" applyProtection="1">
      <alignment vertical="center"/>
      <protection locked="0"/>
    </xf>
    <xf numFmtId="165" fontId="8" fillId="0" borderId="19" xfId="174" applyNumberFormat="1" applyFont="1" applyFill="1" applyBorder="1" applyAlignment="1" applyProtection="1">
      <alignment horizontal="right" vertical="center" indent="1"/>
      <protection locked="0"/>
    </xf>
    <xf numFmtId="0" fontId="8" fillId="53" borderId="23" xfId="174" applyFont="1" applyFill="1" applyBorder="1" applyAlignment="1" applyProtection="1">
      <alignment horizontal="left"/>
      <protection locked="0"/>
    </xf>
    <xf numFmtId="0" fontId="8" fillId="53" borderId="19" xfId="174" applyFont="1" applyFill="1" applyBorder="1" applyAlignment="1" applyProtection="1">
      <alignment horizontal="left"/>
      <protection locked="0"/>
    </xf>
    <xf numFmtId="0" fontId="66" fillId="0" borderId="0" xfId="174" applyFont="1" applyFill="1" applyProtection="1">
      <protection locked="0"/>
    </xf>
    <xf numFmtId="0" fontId="5" fillId="53" borderId="19" xfId="174" applyFont="1" applyFill="1" applyBorder="1" applyProtection="1">
      <protection locked="0"/>
    </xf>
    <xf numFmtId="0" fontId="8" fillId="53" borderId="23" xfId="174" applyFont="1" applyFill="1" applyBorder="1" applyAlignment="1" applyProtection="1">
      <protection locked="0"/>
    </xf>
    <xf numFmtId="0" fontId="8" fillId="53" borderId="19" xfId="174" applyFont="1" applyFill="1" applyBorder="1" applyAlignment="1" applyProtection="1">
      <protection locked="0"/>
    </xf>
    <xf numFmtId="0" fontId="5" fillId="53" borderId="19" xfId="175" applyFont="1" applyFill="1" applyBorder="1" applyAlignment="1" applyProtection="1">
      <protection locked="0"/>
    </xf>
    <xf numFmtId="0" fontId="8" fillId="0" borderId="19" xfId="175" applyFont="1" applyFill="1" applyBorder="1" applyAlignment="1" applyProtection="1">
      <alignment vertical="center"/>
      <protection locked="0"/>
    </xf>
    <xf numFmtId="0" fontId="5" fillId="0" borderId="23" xfId="174" applyFont="1" applyFill="1" applyBorder="1" applyProtection="1">
      <protection locked="0"/>
    </xf>
    <xf numFmtId="0" fontId="8" fillId="0" borderId="23" xfId="174" applyFont="1" applyFill="1" applyBorder="1" applyAlignment="1" applyProtection="1">
      <protection locked="0"/>
    </xf>
    <xf numFmtId="0" fontId="5" fillId="0" borderId="19" xfId="175" applyFont="1" applyFill="1" applyBorder="1" applyAlignment="1" applyProtection="1">
      <protection locked="0"/>
    </xf>
    <xf numFmtId="0" fontId="8" fillId="53" borderId="19" xfId="175" applyFont="1" applyFill="1" applyBorder="1" applyAlignment="1" applyProtection="1">
      <alignment vertical="center"/>
      <protection locked="0"/>
    </xf>
    <xf numFmtId="0" fontId="5" fillId="53" borderId="23" xfId="174" applyFont="1" applyFill="1" applyBorder="1" applyProtection="1">
      <protection locked="0"/>
    </xf>
    <xf numFmtId="0" fontId="8" fillId="0" borderId="23" xfId="174" applyFont="1" applyFill="1" applyBorder="1" applyAlignment="1" applyProtection="1">
      <alignment horizontal="left" indent="1"/>
      <protection locked="0"/>
    </xf>
    <xf numFmtId="0" fontId="5" fillId="0" borderId="36" xfId="174" applyFont="1" applyFill="1" applyBorder="1" applyProtection="1">
      <protection locked="0"/>
    </xf>
    <xf numFmtId="0" fontId="8" fillId="0" borderId="24" xfId="174" applyFont="1" applyFill="1" applyBorder="1" applyAlignment="1" applyProtection="1">
      <alignment horizontal="left" indent="1"/>
      <protection locked="0"/>
    </xf>
    <xf numFmtId="0" fontId="8" fillId="0" borderId="37" xfId="174" applyFont="1" applyFill="1" applyBorder="1" applyAlignment="1" applyProtection="1">
      <protection locked="0"/>
    </xf>
    <xf numFmtId="0" fontId="5" fillId="0" borderId="43" xfId="174" applyFont="1" applyFill="1" applyBorder="1" applyProtection="1">
      <protection locked="0"/>
    </xf>
    <xf numFmtId="0" fontId="8" fillId="53" borderId="45" xfId="175" applyFont="1" applyFill="1" applyBorder="1" applyAlignment="1" applyProtection="1">
      <alignment vertical="center"/>
      <protection locked="0"/>
    </xf>
    <xf numFmtId="165" fontId="8" fillId="0" borderId="31" xfId="174" applyNumberFormat="1" applyFont="1" applyFill="1" applyBorder="1" applyAlignment="1" applyProtection="1">
      <alignment horizontal="right" vertical="center" indent="1"/>
      <protection locked="0"/>
    </xf>
    <xf numFmtId="0" fontId="8" fillId="0" borderId="42" xfId="174" applyFont="1" applyFill="1" applyBorder="1" applyAlignment="1" applyProtection="1">
      <protection locked="0"/>
    </xf>
    <xf numFmtId="0" fontId="8" fillId="0" borderId="31" xfId="174" applyFont="1" applyFill="1" applyBorder="1" applyAlignment="1" applyProtection="1">
      <protection locked="0"/>
    </xf>
    <xf numFmtId="0" fontId="5" fillId="0" borderId="31" xfId="174" applyFont="1" applyFill="1" applyBorder="1" applyProtection="1">
      <protection locked="0"/>
    </xf>
    <xf numFmtId="0" fontId="5" fillId="0" borderId="19" xfId="175" applyFont="1" applyFill="1" applyBorder="1" applyAlignment="1" applyProtection="1">
      <alignment horizontal="left"/>
      <protection locked="0"/>
    </xf>
    <xf numFmtId="0" fontId="5" fillId="0" borderId="36" xfId="174" applyFont="1" applyFill="1" applyBorder="1" applyAlignment="1" applyProtection="1">
      <alignment horizontal="left" wrapText="1"/>
      <protection locked="0"/>
    </xf>
    <xf numFmtId="0" fontId="8" fillId="0" borderId="19" xfId="175" applyFont="1" applyFill="1" applyBorder="1" applyAlignment="1" applyProtection="1">
      <alignment horizontal="left" vertical="center" wrapText="1"/>
      <protection locked="0"/>
    </xf>
    <xf numFmtId="0" fontId="5" fillId="0" borderId="23" xfId="174" applyFont="1" applyFill="1" applyBorder="1" applyAlignment="1" applyProtection="1">
      <alignment vertical="center"/>
      <protection locked="0"/>
    </xf>
    <xf numFmtId="0" fontId="8" fillId="0" borderId="0" xfId="174" applyFont="1" applyFill="1" applyBorder="1" applyAlignment="1" applyProtection="1">
      <protection locked="0"/>
    </xf>
    <xf numFmtId="0" fontId="40" fillId="0" borderId="0" xfId="174" applyFont="1" applyBorder="1" applyProtection="1">
      <protection locked="0"/>
    </xf>
    <xf numFmtId="0" fontId="40" fillId="0" borderId="0" xfId="175" applyFont="1" applyFill="1" applyBorder="1" applyAlignment="1" applyProtection="1">
      <alignment horizontal="left"/>
      <protection locked="0"/>
    </xf>
    <xf numFmtId="0" fontId="5" fillId="0" borderId="0" xfId="174" applyFont="1" applyAlignment="1" applyProtection="1">
      <alignment vertical="top"/>
      <protection locked="0"/>
    </xf>
    <xf numFmtId="0" fontId="5" fillId="0" borderId="0" xfId="69" applyFont="1" applyFill="1" applyBorder="1" applyAlignment="1" applyProtection="1">
      <alignment vertical="top"/>
      <protection locked="0"/>
    </xf>
    <xf numFmtId="0" fontId="66" fillId="0" borderId="0" xfId="69" applyFont="1" applyFill="1" applyBorder="1" applyAlignment="1" applyProtection="1">
      <alignment vertical="top"/>
      <protection locked="0"/>
    </xf>
    <xf numFmtId="0" fontId="66" fillId="0" borderId="0" xfId="174" applyFont="1" applyAlignment="1" applyProtection="1">
      <alignment vertical="top"/>
      <protection locked="0"/>
    </xf>
    <xf numFmtId="0" fontId="40" fillId="0" borderId="0" xfId="174" applyFont="1" applyAlignment="1" applyProtection="1">
      <alignment vertical="top"/>
      <protection locked="0"/>
    </xf>
    <xf numFmtId="0" fontId="8" fillId="53" borderId="24" xfId="174" applyFont="1" applyFill="1" applyBorder="1" applyAlignment="1" applyProtection="1">
      <alignment vertical="top"/>
      <protection locked="0"/>
    </xf>
    <xf numFmtId="0" fontId="8" fillId="53" borderId="37" xfId="174" applyFont="1" applyFill="1" applyBorder="1" applyAlignment="1" applyProtection="1">
      <alignment vertical="top"/>
      <protection locked="0"/>
    </xf>
    <xf numFmtId="0" fontId="5" fillId="53" borderId="37" xfId="174" applyFont="1" applyFill="1" applyBorder="1" applyAlignment="1" applyProtection="1">
      <alignment vertical="top"/>
      <protection locked="0"/>
    </xf>
    <xf numFmtId="0" fontId="62" fillId="53" borderId="0" xfId="174" applyFont="1" applyFill="1" applyBorder="1" applyProtection="1">
      <protection locked="0"/>
    </xf>
    <xf numFmtId="0" fontId="63" fillId="0" borderId="0" xfId="174" applyFont="1" applyFill="1" applyBorder="1" applyAlignment="1" applyProtection="1">
      <protection locked="0"/>
    </xf>
    <xf numFmtId="165" fontId="5" fillId="53" borderId="0" xfId="174" applyNumberFormat="1" applyFont="1" applyFill="1" applyBorder="1" applyAlignment="1" applyProtection="1">
      <alignment horizontal="right" vertical="center" indent="1"/>
      <protection locked="0"/>
    </xf>
    <xf numFmtId="0" fontId="8" fillId="53" borderId="0" xfId="174" applyFont="1" applyFill="1" applyBorder="1" applyAlignment="1" applyProtection="1">
      <alignment vertical="top"/>
      <protection locked="0"/>
    </xf>
    <xf numFmtId="0" fontId="5" fillId="53" borderId="0" xfId="174" applyFont="1" applyFill="1" applyBorder="1" applyAlignment="1" applyProtection="1">
      <alignment vertical="top"/>
      <protection locked="0"/>
    </xf>
    <xf numFmtId="165" fontId="5" fillId="53" borderId="0" xfId="174" applyNumberFormat="1" applyFont="1" applyFill="1" applyBorder="1" applyAlignment="1" applyProtection="1">
      <alignment horizontal="right" vertical="top"/>
      <protection locked="0"/>
    </xf>
    <xf numFmtId="165" fontId="5" fillId="0" borderId="0" xfId="174" applyNumberFormat="1" applyFont="1" applyFill="1" applyBorder="1" applyAlignment="1" applyProtection="1">
      <alignment horizontal="right" vertical="center" indent="1"/>
      <protection locked="0"/>
    </xf>
    <xf numFmtId="165" fontId="5" fillId="0" borderId="19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7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1" xfId="0" applyNumberFormat="1" applyFont="1" applyFill="1" applyBorder="1" applyAlignment="1" applyProtection="1">
      <alignment horizontal="right" vertical="center" indent="1"/>
      <protection locked="0"/>
    </xf>
    <xf numFmtId="165" fontId="8" fillId="0" borderId="19" xfId="0" applyNumberFormat="1" applyFont="1" applyFill="1" applyBorder="1" applyAlignment="1" applyProtection="1">
      <alignment horizontal="right" vertical="center" indent="1"/>
      <protection locked="0"/>
    </xf>
    <xf numFmtId="169" fontId="5" fillId="0" borderId="19" xfId="0" applyNumberFormat="1" applyFont="1" applyFill="1" applyBorder="1" applyAlignment="1" applyProtection="1">
      <alignment horizontal="right" vertical="center" indent="1"/>
      <protection locked="0"/>
    </xf>
    <xf numFmtId="169" fontId="5" fillId="0" borderId="31" xfId="0" applyNumberFormat="1" applyFont="1" applyFill="1" applyBorder="1" applyAlignment="1" applyProtection="1">
      <alignment horizontal="right" vertical="center" indent="1"/>
      <protection locked="0"/>
    </xf>
    <xf numFmtId="165" fontId="8" fillId="0" borderId="22" xfId="175" applyNumberFormat="1" applyFont="1" applyFill="1" applyBorder="1" applyAlignment="1" applyProtection="1">
      <alignment horizontal="right" vertical="center" indent="1"/>
      <protection locked="0"/>
    </xf>
    <xf numFmtId="165" fontId="8" fillId="53" borderId="22" xfId="175" applyNumberFormat="1" applyFont="1" applyFill="1" applyBorder="1" applyAlignment="1" applyProtection="1">
      <alignment horizontal="right" vertical="center" indent="1"/>
      <protection locked="0"/>
    </xf>
    <xf numFmtId="165" fontId="8" fillId="0" borderId="39" xfId="175" applyNumberFormat="1" applyFont="1" applyFill="1" applyBorder="1" applyAlignment="1" applyProtection="1">
      <alignment horizontal="right" vertical="center" indent="1"/>
      <protection locked="0"/>
    </xf>
    <xf numFmtId="165" fontId="8" fillId="53" borderId="22" xfId="174" applyNumberFormat="1" applyFont="1" applyFill="1" applyBorder="1" applyAlignment="1" applyProtection="1">
      <alignment horizontal="right" vertical="center" indent="1"/>
      <protection locked="0"/>
    </xf>
    <xf numFmtId="165" fontId="8" fillId="0" borderId="22" xfId="174" applyNumberFormat="1" applyFont="1" applyFill="1" applyBorder="1" applyAlignment="1" applyProtection="1">
      <alignment horizontal="right" vertical="center" indent="1"/>
      <protection locked="0"/>
    </xf>
    <xf numFmtId="165" fontId="8" fillId="0" borderId="22" xfId="0" applyNumberFormat="1" applyFont="1" applyFill="1" applyBorder="1" applyAlignment="1" applyProtection="1">
      <alignment horizontal="right" vertical="center" indent="1"/>
      <protection locked="0"/>
    </xf>
    <xf numFmtId="165" fontId="8" fillId="0" borderId="41" xfId="174" applyNumberFormat="1" applyFont="1" applyFill="1" applyBorder="1" applyAlignment="1" applyProtection="1">
      <alignment horizontal="right" vertical="center" indent="1"/>
      <protection locked="0"/>
    </xf>
    <xf numFmtId="0" fontId="5" fillId="0" borderId="0" xfId="69" applyFont="1" applyFill="1" applyBorder="1" applyAlignment="1" applyProtection="1">
      <alignment vertical="center"/>
      <protection locked="0"/>
    </xf>
    <xf numFmtId="0" fontId="5" fillId="0" borderId="0" xfId="174" applyFont="1" applyAlignment="1" applyProtection="1">
      <alignment vertical="center"/>
      <protection locked="0"/>
    </xf>
    <xf numFmtId="0" fontId="63" fillId="0" borderId="25" xfId="174" applyFont="1" applyFill="1" applyBorder="1" applyAlignment="1" applyProtection="1">
      <alignment horizontal="left" vertical="center" indent="1"/>
      <protection locked="0"/>
    </xf>
    <xf numFmtId="0" fontId="63" fillId="0" borderId="32" xfId="174" applyFont="1" applyFill="1" applyBorder="1" applyAlignment="1" applyProtection="1">
      <alignment horizontal="left" vertical="center" indent="1"/>
      <protection locked="0"/>
    </xf>
    <xf numFmtId="0" fontId="63" fillId="0" borderId="23" xfId="174" applyFont="1" applyFill="1" applyBorder="1" applyAlignment="1" applyProtection="1">
      <alignment horizontal="center" vertical="center"/>
      <protection locked="0"/>
    </xf>
    <xf numFmtId="0" fontId="63" fillId="0" borderId="19" xfId="174" applyFont="1" applyFill="1" applyBorder="1" applyAlignment="1" applyProtection="1">
      <alignment horizontal="center" vertical="center"/>
      <protection locked="0"/>
    </xf>
    <xf numFmtId="0" fontId="63" fillId="0" borderId="23" xfId="174" applyFont="1" applyFill="1" applyBorder="1" applyAlignment="1" applyProtection="1">
      <alignment horizontal="left" vertical="center"/>
      <protection locked="0"/>
    </xf>
    <xf numFmtId="0" fontId="63" fillId="0" borderId="19" xfId="174" applyFont="1" applyFill="1" applyBorder="1" applyAlignment="1" applyProtection="1">
      <alignment horizontal="left" vertical="center"/>
      <protection locked="0"/>
    </xf>
    <xf numFmtId="0" fontId="63" fillId="0" borderId="26" xfId="174" applyFont="1" applyFill="1" applyBorder="1" applyAlignment="1" applyProtection="1">
      <alignment horizontal="left" vertical="center"/>
      <protection locked="0"/>
    </xf>
    <xf numFmtId="0" fontId="63" fillId="0" borderId="27" xfId="174" applyFont="1" applyFill="1" applyBorder="1" applyAlignment="1" applyProtection="1">
      <alignment horizontal="left" vertical="center"/>
      <protection locked="0"/>
    </xf>
    <xf numFmtId="0" fontId="8" fillId="0" borderId="0" xfId="174" applyFont="1" applyBorder="1" applyAlignment="1" applyProtection="1">
      <alignment horizontal="right" vertical="center" wrapText="1"/>
      <protection locked="0"/>
    </xf>
    <xf numFmtId="0" fontId="5" fillId="0" borderId="0" xfId="174" applyFont="1" applyAlignment="1" applyProtection="1">
      <alignment horizontal="right"/>
      <protection locked="0"/>
    </xf>
    <xf numFmtId="0" fontId="4" fillId="0" borderId="0" xfId="174" applyFont="1" applyBorder="1" applyAlignment="1" applyProtection="1">
      <alignment horizontal="center" vertical="center" wrapText="1"/>
      <protection locked="0"/>
    </xf>
    <xf numFmtId="0" fontId="68" fillId="0" borderId="0" xfId="174" applyFont="1" applyAlignment="1" applyProtection="1">
      <protection locked="0"/>
    </xf>
    <xf numFmtId="0" fontId="8" fillId="0" borderId="0" xfId="174" applyFont="1" applyBorder="1" applyAlignment="1" applyProtection="1">
      <alignment horizontal="center" vertical="center" wrapText="1"/>
      <protection locked="0"/>
    </xf>
    <xf numFmtId="0" fontId="8" fillId="0" borderId="0" xfId="174" applyFont="1" applyAlignment="1" applyProtection="1">
      <protection locked="0"/>
    </xf>
    <xf numFmtId="0" fontId="5" fillId="0" borderId="0" xfId="174" applyFont="1" applyBorder="1" applyAlignment="1" applyProtection="1">
      <alignment horizontal="center"/>
      <protection locked="0"/>
    </xf>
    <xf numFmtId="0" fontId="63" fillId="53" borderId="26" xfId="174" applyFont="1" applyFill="1" applyBorder="1" applyAlignment="1" applyProtection="1">
      <alignment horizontal="center" vertical="center" wrapText="1"/>
      <protection locked="0"/>
    </xf>
    <xf numFmtId="0" fontId="63" fillId="53" borderId="27" xfId="174" applyFont="1" applyFill="1" applyBorder="1" applyAlignment="1" applyProtection="1">
      <alignment horizontal="center" vertical="center" wrapText="1"/>
      <protection locked="0"/>
    </xf>
    <xf numFmtId="0" fontId="63" fillId="53" borderId="28" xfId="174" applyFont="1" applyFill="1" applyBorder="1" applyAlignment="1" applyProtection="1">
      <alignment horizontal="center" vertical="center" wrapText="1"/>
      <protection locked="0"/>
    </xf>
    <xf numFmtId="0" fontId="63" fillId="53" borderId="29" xfId="174" applyFont="1" applyFill="1" applyBorder="1" applyAlignment="1" applyProtection="1">
      <alignment horizontal="center" vertical="center" wrapText="1"/>
      <protection locked="0"/>
    </xf>
    <xf numFmtId="0" fontId="63" fillId="53" borderId="30" xfId="174" applyFont="1" applyFill="1" applyBorder="1" applyAlignment="1" applyProtection="1">
      <alignment horizontal="center" vertical="center" wrapText="1"/>
      <protection locked="0"/>
    </xf>
    <xf numFmtId="0" fontId="63" fillId="53" borderId="31" xfId="174" applyFont="1" applyFill="1" applyBorder="1" applyAlignment="1" applyProtection="1">
      <alignment horizontal="center" vertical="center" wrapText="1"/>
      <protection locked="0"/>
    </xf>
    <xf numFmtId="0" fontId="8" fillId="53" borderId="38" xfId="174" applyFont="1" applyFill="1" applyBorder="1" applyAlignment="1" applyProtection="1">
      <alignment horizontal="center"/>
      <protection locked="0"/>
    </xf>
    <xf numFmtId="0" fontId="8" fillId="53" borderId="35" xfId="174" applyFont="1" applyFill="1" applyBorder="1" applyAlignment="1" applyProtection="1">
      <alignment horizontal="center" vertical="center" wrapText="1"/>
      <protection locked="0"/>
    </xf>
    <xf numFmtId="0" fontId="8" fillId="53" borderId="41" xfId="174" applyFont="1" applyFill="1" applyBorder="1" applyAlignment="1" applyProtection="1">
      <alignment horizontal="center" vertical="center" wrapText="1"/>
      <protection locked="0"/>
    </xf>
    <xf numFmtId="0" fontId="8" fillId="53" borderId="25" xfId="174" applyFont="1" applyFill="1" applyBorder="1" applyAlignment="1" applyProtection="1">
      <alignment horizontal="left" vertical="center" indent="1"/>
      <protection locked="0"/>
    </xf>
    <xf numFmtId="0" fontId="8" fillId="53" borderId="32" xfId="174" applyFont="1" applyFill="1" applyBorder="1" applyAlignment="1" applyProtection="1">
      <alignment horizontal="left" vertical="center" indent="1"/>
      <protection locked="0"/>
    </xf>
    <xf numFmtId="0" fontId="67" fillId="53" borderId="33" xfId="174" applyFont="1" applyFill="1" applyBorder="1" applyAlignment="1" applyProtection="1">
      <alignment horizontal="center" vertical="center" wrapText="1"/>
      <protection locked="0"/>
    </xf>
    <xf numFmtId="0" fontId="67" fillId="53" borderId="34" xfId="174" applyFont="1" applyFill="1" applyBorder="1" applyAlignment="1" applyProtection="1">
      <alignment horizontal="center" vertical="center" wrapText="1"/>
      <protection locked="0"/>
    </xf>
    <xf numFmtId="0" fontId="8" fillId="53" borderId="23" xfId="174" applyFont="1" applyFill="1" applyBorder="1" applyAlignment="1" applyProtection="1">
      <alignment horizontal="center"/>
      <protection locked="0"/>
    </xf>
    <xf numFmtId="0" fontId="8" fillId="53" borderId="19" xfId="174" applyFont="1" applyFill="1" applyBorder="1" applyAlignment="1" applyProtection="1">
      <alignment horizontal="center"/>
      <protection locked="0"/>
    </xf>
    <xf numFmtId="0" fontId="8" fillId="53" borderId="23" xfId="174" applyFont="1" applyFill="1" applyBorder="1" applyAlignment="1" applyProtection="1">
      <alignment horizontal="left" vertical="center"/>
      <protection locked="0"/>
    </xf>
    <xf numFmtId="0" fontId="8" fillId="53" borderId="19" xfId="174" applyFont="1" applyFill="1" applyBorder="1" applyAlignment="1" applyProtection="1">
      <alignment horizontal="left" vertical="center"/>
      <protection locked="0"/>
    </xf>
    <xf numFmtId="0" fontId="8" fillId="53" borderId="44" xfId="174" applyFont="1" applyFill="1" applyBorder="1" applyAlignment="1" applyProtection="1">
      <alignment horizontal="left" vertical="center"/>
      <protection locked="0"/>
    </xf>
    <xf numFmtId="0" fontId="8" fillId="53" borderId="45" xfId="174" applyFont="1" applyFill="1" applyBorder="1" applyAlignment="1" applyProtection="1">
      <alignment horizontal="left" vertical="center"/>
      <protection locked="0"/>
    </xf>
  </cellXfs>
  <cellStyles count="176">
    <cellStyle name="1_mezera" xfId="1"/>
    <cellStyle name="2_mezery" xfId="2"/>
    <cellStyle name="2_mezeryT" xfId="3"/>
    <cellStyle name="20 % – Zvýraznění1 2" xfId="4"/>
    <cellStyle name="20 % – Zvýraznění2 2" xfId="5"/>
    <cellStyle name="20 % – Zvýraznění3 2" xfId="6"/>
    <cellStyle name="20 % – Zvýraznění4 2" xfId="7"/>
    <cellStyle name="20 % – Zvýraznění5 2" xfId="8"/>
    <cellStyle name="20 % – Zvýraznění6 2" xfId="9"/>
    <cellStyle name="3_mezery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Bad" xfId="41"/>
    <cellStyle name="Calculation" xfId="42"/>
    <cellStyle name="Celkem 2" xfId="43"/>
    <cellStyle name="Emphasis 1" xfId="44"/>
    <cellStyle name="Emphasis 2" xfId="45"/>
    <cellStyle name="Emphasis 3" xfId="46"/>
    <cellStyle name="Euro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í buňka 2" xfId="56"/>
    <cellStyle name="Linked Cell" xfId="57"/>
    <cellStyle name="Nadpis 1 2" xfId="58"/>
    <cellStyle name="Nadpis 2 2" xfId="59"/>
    <cellStyle name="Nadpis 3 2" xfId="60"/>
    <cellStyle name="Nadpis 4 2" xfId="61"/>
    <cellStyle name="Název 2" xfId="62"/>
    <cellStyle name="Neutral" xfId="63"/>
    <cellStyle name="Neutrální 2" xfId="64"/>
    <cellStyle name="Normální" xfId="0" builtinId="0"/>
    <cellStyle name="Normální 2" xfId="65"/>
    <cellStyle name="Normální 3" xfId="66"/>
    <cellStyle name="Normální 4" xfId="67"/>
    <cellStyle name="Normální 5" xfId="68"/>
    <cellStyle name="Normální 6" xfId="174"/>
    <cellStyle name="normální_Rozvaha OPS" xfId="175"/>
    <cellStyle name="normální_Výnosy a náklady" xfId="69"/>
    <cellStyle name="Note" xfId="70"/>
    <cellStyle name="Output" xfId="71"/>
    <cellStyle name="Poznámka 2" xfId="72"/>
    <cellStyle name="Propojená buňka 2" xfId="73"/>
    <cellStyle name="SAPBEXaggData" xfId="74"/>
    <cellStyle name="SAPBEXaggData 2" xfId="75"/>
    <cellStyle name="SAPBEXaggDataEmph" xfId="76"/>
    <cellStyle name="SAPBEXaggDataEmph 2" xfId="77"/>
    <cellStyle name="SAPBEXaggItem" xfId="78"/>
    <cellStyle name="SAPBEXaggItem 2" xfId="79"/>
    <cellStyle name="SAPBEXaggItemX" xfId="80"/>
    <cellStyle name="SAPBEXaggItemX 2" xfId="81"/>
    <cellStyle name="SAPBEXexcBad7" xfId="82"/>
    <cellStyle name="SAPBEXexcBad7 2" xfId="83"/>
    <cellStyle name="SAPBEXexcBad8" xfId="84"/>
    <cellStyle name="SAPBEXexcBad8 2" xfId="85"/>
    <cellStyle name="SAPBEXexcBad9" xfId="86"/>
    <cellStyle name="SAPBEXexcBad9 2" xfId="87"/>
    <cellStyle name="SAPBEXexcCritical4" xfId="88"/>
    <cellStyle name="SAPBEXexcCritical4 2" xfId="89"/>
    <cellStyle name="SAPBEXexcCritical5" xfId="90"/>
    <cellStyle name="SAPBEXexcCritical5 2" xfId="91"/>
    <cellStyle name="SAPBEXexcCritical6" xfId="92"/>
    <cellStyle name="SAPBEXexcCritical6 2" xfId="93"/>
    <cellStyle name="SAPBEXexcGood1" xfId="94"/>
    <cellStyle name="SAPBEXexcGood1 2" xfId="95"/>
    <cellStyle name="SAPBEXexcGood2" xfId="96"/>
    <cellStyle name="SAPBEXexcGood2 2" xfId="97"/>
    <cellStyle name="SAPBEXexcGood3" xfId="98"/>
    <cellStyle name="SAPBEXexcGood3 2" xfId="99"/>
    <cellStyle name="SAPBEXfilterDrill" xfId="100"/>
    <cellStyle name="SAPBEXfilterDrill 2" xfId="101"/>
    <cellStyle name="SAPBEXFilterInfo1" xfId="102"/>
    <cellStyle name="SAPBEXFilterInfo2" xfId="103"/>
    <cellStyle name="SAPBEXFilterInfoHlavicka" xfId="104"/>
    <cellStyle name="SAPBEXfilterItem" xfId="105"/>
    <cellStyle name="SAPBEXfilterItem 2" xfId="106"/>
    <cellStyle name="SAPBEXfilterText" xfId="107"/>
    <cellStyle name="SAPBEXfilterText 2" xfId="108"/>
    <cellStyle name="SAPBEXformats" xfId="109"/>
    <cellStyle name="SAPBEXformats 2" xfId="110"/>
    <cellStyle name="SAPBEXheaderItem" xfId="111"/>
    <cellStyle name="SAPBEXheaderItem 2" xfId="112"/>
    <cellStyle name="SAPBEXheaderText" xfId="113"/>
    <cellStyle name="SAPBEXheaderText 2" xfId="114"/>
    <cellStyle name="SAPBEXHLevel0" xfId="115"/>
    <cellStyle name="SAPBEXHLevel0 2" xfId="116"/>
    <cellStyle name="SAPBEXHLevel0X" xfId="117"/>
    <cellStyle name="SAPBEXHLevel0X 2" xfId="118"/>
    <cellStyle name="SAPBEXHLevel1" xfId="119"/>
    <cellStyle name="SAPBEXHLevel1 2" xfId="120"/>
    <cellStyle name="SAPBEXHLevel1X" xfId="121"/>
    <cellStyle name="SAPBEXHLevel1X 2" xfId="122"/>
    <cellStyle name="SAPBEXHLevel2" xfId="123"/>
    <cellStyle name="SAPBEXHLevel2 2" xfId="124"/>
    <cellStyle name="SAPBEXHLevel2X" xfId="125"/>
    <cellStyle name="SAPBEXHLevel2X 2" xfId="126"/>
    <cellStyle name="SAPBEXHLevel3" xfId="127"/>
    <cellStyle name="SAPBEXHLevel3 2" xfId="128"/>
    <cellStyle name="SAPBEXHLevel3X" xfId="129"/>
    <cellStyle name="SAPBEXHLevel3X 2" xfId="130"/>
    <cellStyle name="SAPBEXchaText" xfId="131"/>
    <cellStyle name="SAPBEXchaText 2" xfId="132"/>
    <cellStyle name="SAPBEXinputData" xfId="133"/>
    <cellStyle name="SAPBEXinputData 2" xfId="134"/>
    <cellStyle name="SAPBEXItemHeader" xfId="135"/>
    <cellStyle name="SAPBEXresData" xfId="136"/>
    <cellStyle name="SAPBEXresData 2" xfId="137"/>
    <cellStyle name="SAPBEXresDataEmph" xfId="138"/>
    <cellStyle name="SAPBEXresDataEmph 2" xfId="139"/>
    <cellStyle name="SAPBEXresItem" xfId="140"/>
    <cellStyle name="SAPBEXresItem 2" xfId="141"/>
    <cellStyle name="SAPBEXresItemX" xfId="142"/>
    <cellStyle name="SAPBEXresItemX 2" xfId="143"/>
    <cellStyle name="SAPBEXstdData" xfId="144"/>
    <cellStyle name="SAPBEXstdData 2" xfId="145"/>
    <cellStyle name="SAPBEXstdDataEmph" xfId="146"/>
    <cellStyle name="SAPBEXstdDataEmph 2" xfId="147"/>
    <cellStyle name="SAPBEXstdItem" xfId="148"/>
    <cellStyle name="SAPBEXstdItem 2" xfId="149"/>
    <cellStyle name="SAPBEXstdItem 3" xfId="150"/>
    <cellStyle name="SAPBEXstdItemX" xfId="151"/>
    <cellStyle name="SAPBEXstdItemX 2" xfId="152"/>
    <cellStyle name="SAPBEXtitle" xfId="153"/>
    <cellStyle name="SAPBEXtitle 2" xfId="154"/>
    <cellStyle name="SAPBEXunassignedItem" xfId="155"/>
    <cellStyle name="SAPBEXundefined" xfId="156"/>
    <cellStyle name="SAPBEXundefined 2" xfId="157"/>
    <cellStyle name="Sheet Title" xfId="158"/>
    <cellStyle name="Správně 2" xfId="159"/>
    <cellStyle name="Text upozornění 2" xfId="160"/>
    <cellStyle name="Title" xfId="161"/>
    <cellStyle name="Total" xfId="162"/>
    <cellStyle name="Vstup 2" xfId="163"/>
    <cellStyle name="Výpočet 2" xfId="164"/>
    <cellStyle name="Výstup 2" xfId="165"/>
    <cellStyle name="Vysvětlující text 2" xfId="166"/>
    <cellStyle name="Warning Text" xfId="167"/>
    <cellStyle name="Zvýraznění 1 2" xfId="168"/>
    <cellStyle name="Zvýraznění 2 2" xfId="169"/>
    <cellStyle name="Zvýraznění 3 2" xfId="170"/>
    <cellStyle name="Zvýraznění 4 2" xfId="171"/>
    <cellStyle name="Zvýraznění 5 2" xfId="172"/>
    <cellStyle name="Zvýraznění 6 2" xfId="1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119</xdr:row>
      <xdr:rowOff>104775</xdr:rowOff>
    </xdr:from>
    <xdr:to>
      <xdr:col>6</xdr:col>
      <xdr:colOff>819150</xdr:colOff>
      <xdr:row>133</xdr:row>
      <xdr:rowOff>114300</xdr:rowOff>
    </xdr:to>
    <xdr:sp macro="" textlink="">
      <xdr:nvSpPr>
        <xdr:cNvPr id="2" name="TextovéPole 1"/>
        <xdr:cNvSpPr txBox="1"/>
      </xdr:nvSpPr>
      <xdr:spPr>
        <a:xfrm>
          <a:off x="66675" y="19707225"/>
          <a:ext cx="8582025" cy="2276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Vysvětlivky:</a:t>
          </a:r>
          <a:endParaRPr lang="cs-CZ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jednotlivé položky aktiv 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se uvádí informace o jejím stavu k rozvahovému dni běžného účetního období neupravená o výši oprávek a opravných položek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eaLnBrk="1" fontAlgn="auto" latinLnBrk="0" hangingPunct="1"/>
          <a:endParaRPr lang="cs-CZ">
            <a:solidFill>
              <a:sysClr val="windowText" lastClr="000000"/>
            </a:solidFill>
            <a:effectLst/>
          </a:endParaRPr>
        </a:p>
        <a:p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 jednotlivé položky aktiv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 se k rozvahovému dni běžného účetního období uvádí informace o výši oprávek  a opravných položek, které se vztahují k dané položce, a to vždy s kladným znaménkem.</a:t>
          </a:r>
        </a:p>
        <a:p>
          <a:endParaRPr lang="cs-CZ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 jednotlivé položky aktiv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 se k rozvahovému dni běžného účetního období uvádí informace o stavu dané položky upravená o výši oprávek a opravných položek, které se vztahují k dané položce (dále jen „Netto“).</a:t>
          </a:r>
          <a:endParaRPr lang="cs-CZ">
            <a:solidFill>
              <a:sysClr val="windowText" lastClr="000000"/>
            </a:solidFill>
            <a:effectLst/>
          </a:endParaRPr>
        </a:p>
        <a:p>
          <a:endParaRPr lang="cs-CZ" sz="1100">
            <a:solidFill>
              <a:sysClr val="windowText" lastClr="000000"/>
            </a:solidFill>
          </a:endParaRPr>
        </a:p>
        <a:p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ysClr val="windowText" lastClr="000000"/>
              </a:solidFill>
            </a:rPr>
            <a:t>U jednotlivé položky aktiv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</a:t>
          </a:r>
          <a:r>
            <a:rPr lang="cs-CZ" sz="1100">
              <a:solidFill>
                <a:sysClr val="windowText" lastClr="000000"/>
              </a:solidFill>
            </a:rPr>
            <a:t> se uvádí informace o jejím stavu ve sloupci Netto k rozvahovému dni bezprostředně předcházejícího účetního období.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41413</xdr:colOff>
      <xdr:row>98</xdr:row>
      <xdr:rowOff>57151</xdr:rowOff>
    </xdr:from>
    <xdr:to>
      <xdr:col>4</xdr:col>
      <xdr:colOff>1416050</xdr:colOff>
      <xdr:row>104</xdr:row>
      <xdr:rowOff>95251</xdr:rowOff>
    </xdr:to>
    <xdr:sp macro="" textlink="">
      <xdr:nvSpPr>
        <xdr:cNvPr id="3" name="TextovéPole 2"/>
        <xdr:cNvSpPr txBox="1"/>
      </xdr:nvSpPr>
      <xdr:spPr>
        <a:xfrm>
          <a:off x="41413" y="16637001"/>
          <a:ext cx="9000987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cs-CZ" sz="110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Vysvětlivky:</a:t>
          </a:r>
          <a:endParaRPr lang="cs-CZ">
            <a:solidFill>
              <a:sysClr val="windowText" lastClr="000000"/>
            </a:solidFill>
            <a:effectLst/>
          </a:endParaRPr>
        </a:p>
        <a:p>
          <a:pPr algn="l" eaLnBrk="1" fontAlgn="auto" latinLnBrk="0" hangingPunct="1"/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jednotlivé položky pasiv 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se uvádí informace o jejím stavu k rozvahovému dni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l" eaLnBrk="1" fontAlgn="auto" latinLnBrk="0" hangingPunct="1"/>
          <a:endParaRPr lang="cs-CZ">
            <a:solidFill>
              <a:sysClr val="windowText" lastClr="000000"/>
            </a:solidFill>
            <a:effectLst/>
          </a:endParaRPr>
        </a:p>
        <a:p>
          <a:pPr algn="l">
            <a:lnSpc>
              <a:spcPts val="1200"/>
            </a:lnSpc>
          </a:pPr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 jednotlivé položky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pasiv 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 se uvádí informace o jejím stavu k rozvahovému dni minulého účetního období.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4"/>
  <sheetViews>
    <sheetView showGridLines="0" tabSelected="1" view="pageBreakPreview" zoomScale="110" zoomScaleNormal="115" zoomScaleSheetLayoutView="110" workbookViewId="0">
      <selection activeCell="A2" sqref="A2:G2"/>
    </sheetView>
  </sheetViews>
  <sheetFormatPr defaultColWidth="9.140625" defaultRowHeight="12.75" x14ac:dyDescent="0.2"/>
  <cols>
    <col min="1" max="1" width="6.42578125" style="3" bestFit="1" customWidth="1"/>
    <col min="2" max="2" width="7.28515625" style="3" bestFit="1" customWidth="1"/>
    <col min="3" max="3" width="62.7109375" style="3" customWidth="1"/>
    <col min="4" max="7" width="13.7109375" style="3" customWidth="1"/>
    <col min="8" max="18" width="11.28515625" style="3" bestFit="1" customWidth="1"/>
    <col min="19" max="16384" width="9.140625" style="3"/>
  </cols>
  <sheetData>
    <row r="1" spans="1:18" x14ac:dyDescent="0.2">
      <c r="A1" s="143" t="s">
        <v>72</v>
      </c>
      <c r="B1" s="144"/>
      <c r="C1" s="144"/>
      <c r="D1" s="144"/>
      <c r="E1" s="144"/>
      <c r="F1" s="144"/>
      <c r="G1" s="144"/>
    </row>
    <row r="2" spans="1:18" ht="15.75" x14ac:dyDescent="0.25">
      <c r="A2" s="145" t="s">
        <v>402</v>
      </c>
      <c r="B2" s="145"/>
      <c r="C2" s="145"/>
      <c r="D2" s="146"/>
      <c r="E2" s="146"/>
      <c r="F2" s="146"/>
      <c r="G2" s="146"/>
    </row>
    <row r="3" spans="1:18" x14ac:dyDescent="0.2">
      <c r="A3" s="147" t="s">
        <v>401</v>
      </c>
      <c r="B3" s="148"/>
      <c r="C3" s="148"/>
      <c r="D3" s="148"/>
      <c r="E3" s="148"/>
      <c r="F3" s="148"/>
      <c r="G3" s="148"/>
    </row>
    <row r="4" spans="1:18" x14ac:dyDescent="0.2">
      <c r="A4" s="149" t="s">
        <v>3</v>
      </c>
      <c r="B4" s="149"/>
      <c r="C4" s="149"/>
      <c r="D4" s="149"/>
      <c r="E4" s="149"/>
      <c r="F4" s="149"/>
      <c r="G4" s="149"/>
    </row>
    <row r="5" spans="1:18" ht="13.5" thickBot="1" x14ac:dyDescent="0.25">
      <c r="A5" s="4"/>
      <c r="B5" s="4"/>
      <c r="C5" s="4"/>
      <c r="D5" s="4"/>
      <c r="E5" s="4"/>
      <c r="F5" s="4"/>
      <c r="G5" s="4"/>
    </row>
    <row r="6" spans="1:18" ht="12.75" customHeight="1" x14ac:dyDescent="0.2">
      <c r="A6" s="150" t="s">
        <v>0</v>
      </c>
      <c r="B6" s="151"/>
      <c r="C6" s="154" t="s">
        <v>1</v>
      </c>
      <c r="D6" s="156" t="s">
        <v>7</v>
      </c>
      <c r="E6" s="156"/>
      <c r="F6" s="156"/>
      <c r="G6" s="157" t="s">
        <v>73</v>
      </c>
    </row>
    <row r="7" spans="1:18" ht="21" customHeight="1" x14ac:dyDescent="0.2">
      <c r="A7" s="152"/>
      <c r="B7" s="153"/>
      <c r="C7" s="155"/>
      <c r="D7" s="5" t="s">
        <v>74</v>
      </c>
      <c r="E7" s="5" t="s">
        <v>75</v>
      </c>
      <c r="F7" s="5" t="s">
        <v>76</v>
      </c>
      <c r="G7" s="158"/>
    </row>
    <row r="8" spans="1:18" s="8" customFormat="1" x14ac:dyDescent="0.2">
      <c r="A8" s="137" t="s">
        <v>77</v>
      </c>
      <c r="B8" s="138"/>
      <c r="C8" s="6"/>
      <c r="D8" s="7">
        <f>D9+D51</f>
        <v>9478083.9778860398</v>
      </c>
      <c r="E8" s="7">
        <f t="shared" ref="E8:F8" si="0">E9+E51</f>
        <v>2883694.4392059692</v>
      </c>
      <c r="F8" s="7">
        <f t="shared" si="0"/>
        <v>6594389.5386800701</v>
      </c>
      <c r="G8" s="126">
        <f t="shared" ref="G8" si="1">G9+G51</f>
        <v>5845966.6273545604</v>
      </c>
      <c r="H8" s="3"/>
    </row>
    <row r="9" spans="1:18" s="8" customFormat="1" x14ac:dyDescent="0.2">
      <c r="A9" s="139" t="s">
        <v>14</v>
      </c>
      <c r="B9" s="140"/>
      <c r="C9" s="9" t="s">
        <v>78</v>
      </c>
      <c r="D9" s="7">
        <f>D10+D21+D32+D42</f>
        <v>7302580.6058182092</v>
      </c>
      <c r="E9" s="7">
        <f t="shared" ref="E9:F9" si="2">E10+E21+E32+E42</f>
        <v>2743752.1223931294</v>
      </c>
      <c r="F9" s="7">
        <f t="shared" si="2"/>
        <v>4558828.4834250798</v>
      </c>
      <c r="G9" s="126">
        <f t="shared" ref="G9" si="3">G10+G21+G32+G42</f>
        <v>4467986.4221895803</v>
      </c>
      <c r="H9" s="3"/>
    </row>
    <row r="10" spans="1:18" s="8" customFormat="1" x14ac:dyDescent="0.2">
      <c r="A10" s="135" t="s">
        <v>15</v>
      </c>
      <c r="B10" s="136"/>
      <c r="C10" s="9" t="s">
        <v>79</v>
      </c>
      <c r="D10" s="7">
        <f>SUM(D11:D20)</f>
        <v>51505.774998870009</v>
      </c>
      <c r="E10" s="7">
        <f t="shared" ref="E10:F10" si="4">SUM(E11:E20)</f>
        <v>124522.17142399</v>
      </c>
      <c r="F10" s="7">
        <f t="shared" si="4"/>
        <v>-73016.396425119994</v>
      </c>
      <c r="G10" s="126">
        <f t="shared" ref="G10" si="5">SUM(G11:G20)</f>
        <v>-63802.599744440013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s="8" customFormat="1" x14ac:dyDescent="0.2">
      <c r="A11" s="10"/>
      <c r="B11" s="11" t="s">
        <v>16</v>
      </c>
      <c r="C11" s="12" t="s">
        <v>80</v>
      </c>
      <c r="D11" s="120">
        <v>3958.9789385200002</v>
      </c>
      <c r="E11" s="120">
        <v>2063.0221368799998</v>
      </c>
      <c r="F11" s="120">
        <v>1895.9568016400001</v>
      </c>
      <c r="G11" s="120">
        <v>1920.88173192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s="8" customFormat="1" x14ac:dyDescent="0.2">
      <c r="A12" s="13"/>
      <c r="B12" s="11" t="s">
        <v>17</v>
      </c>
      <c r="C12" s="14" t="s">
        <v>81</v>
      </c>
      <c r="D12" s="120">
        <v>121994.65114378001</v>
      </c>
      <c r="E12" s="120">
        <v>94604.926714200003</v>
      </c>
      <c r="F12" s="120">
        <v>27389.724429580001</v>
      </c>
      <c r="G12" s="120">
        <v>22000.461213189999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s="8" customFormat="1" x14ac:dyDescent="0.2">
      <c r="A13" s="13"/>
      <c r="B13" s="11" t="s">
        <v>18</v>
      </c>
      <c r="C13" s="14" t="s">
        <v>82</v>
      </c>
      <c r="D13" s="120">
        <v>6820.2489968600003</v>
      </c>
      <c r="E13" s="120">
        <v>4746.2255926799999</v>
      </c>
      <c r="F13" s="120">
        <v>2074.0234041799999</v>
      </c>
      <c r="G13" s="120">
        <v>2054.8727638999999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s="8" customFormat="1" x14ac:dyDescent="0.2">
      <c r="A14" s="13"/>
      <c r="B14" s="11" t="s">
        <v>19</v>
      </c>
      <c r="C14" s="14" t="s">
        <v>83</v>
      </c>
      <c r="D14" s="120">
        <v>30332.26793966</v>
      </c>
      <c r="E14" s="120">
        <v>141.29589632</v>
      </c>
      <c r="F14" s="120">
        <v>30190.97204334</v>
      </c>
      <c r="G14" s="120">
        <v>51248.472102450003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s="8" customFormat="1" x14ac:dyDescent="0.2">
      <c r="A15" s="13"/>
      <c r="B15" s="11" t="s">
        <v>20</v>
      </c>
      <c r="C15" s="14" t="s">
        <v>84</v>
      </c>
      <c r="D15" s="120">
        <v>11175.75538404</v>
      </c>
      <c r="E15" s="120">
        <v>11034.162221439999</v>
      </c>
      <c r="F15" s="120">
        <v>141.5931626</v>
      </c>
      <c r="G15" s="120">
        <v>195.02668072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s="8" customFormat="1" x14ac:dyDescent="0.2">
      <c r="A16" s="10"/>
      <c r="B16" s="11" t="s">
        <v>21</v>
      </c>
      <c r="C16" s="15" t="s">
        <v>85</v>
      </c>
      <c r="D16" s="120">
        <v>22415.93384383</v>
      </c>
      <c r="E16" s="120">
        <v>11898.02351633</v>
      </c>
      <c r="F16" s="120">
        <v>10517.9103275</v>
      </c>
      <c r="G16" s="120">
        <v>10029.686857909999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8" customFormat="1" x14ac:dyDescent="0.2">
      <c r="A17" s="16"/>
      <c r="B17" s="11" t="s">
        <v>22</v>
      </c>
      <c r="C17" s="15" t="s">
        <v>86</v>
      </c>
      <c r="D17" s="120">
        <v>7841.0681729799999</v>
      </c>
      <c r="E17" s="122">
        <v>32.281678999999997</v>
      </c>
      <c r="F17" s="120">
        <v>7808.7864939800002</v>
      </c>
      <c r="G17" s="120">
        <v>6974.6005905100001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8" customFormat="1" x14ac:dyDescent="0.2">
      <c r="A18" s="16"/>
      <c r="B18" s="17" t="s">
        <v>23</v>
      </c>
      <c r="C18" s="15" t="s">
        <v>87</v>
      </c>
      <c r="D18" s="120">
        <v>192.66654679000001</v>
      </c>
      <c r="E18" s="122">
        <v>1.0886671400000001</v>
      </c>
      <c r="F18" s="120">
        <v>191.57787965</v>
      </c>
      <c r="G18" s="120">
        <v>72.5218974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8" customFormat="1" x14ac:dyDescent="0.2">
      <c r="A19" s="16"/>
      <c r="B19" s="17" t="s">
        <v>24</v>
      </c>
      <c r="C19" s="15" t="s">
        <v>88</v>
      </c>
      <c r="D19" s="120">
        <v>25069.899294250001</v>
      </c>
      <c r="E19" s="120">
        <v>0</v>
      </c>
      <c r="F19" s="120">
        <v>25069.899294250001</v>
      </c>
      <c r="G19" s="120">
        <v>16144.104305520001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8" customFormat="1" x14ac:dyDescent="0.2">
      <c r="A20" s="16"/>
      <c r="B20" s="11" t="s">
        <v>25</v>
      </c>
      <c r="C20" s="12" t="s">
        <v>89</v>
      </c>
      <c r="D20" s="120">
        <v>-178295.69526184001</v>
      </c>
      <c r="E20" s="120">
        <v>1.145</v>
      </c>
      <c r="F20" s="120">
        <v>-178296.84026184</v>
      </c>
      <c r="G20" s="120">
        <v>-174443.22788796001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8" customFormat="1" x14ac:dyDescent="0.2">
      <c r="A21" s="135" t="s">
        <v>26</v>
      </c>
      <c r="B21" s="136"/>
      <c r="C21" s="9" t="s">
        <v>90</v>
      </c>
      <c r="D21" s="7">
        <f>SUM(D22:D31)</f>
        <v>6953362.1844973993</v>
      </c>
      <c r="E21" s="7">
        <f t="shared" ref="E21:F21" si="6">SUM(E22:E31)</f>
        <v>2593600.4351631096</v>
      </c>
      <c r="F21" s="7">
        <f t="shared" si="6"/>
        <v>4359761.7493342897</v>
      </c>
      <c r="G21" s="126">
        <f t="shared" ref="G21" si="7">SUM(G22:G31)</f>
        <v>4272164.70837087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8" customFormat="1" x14ac:dyDescent="0.2">
      <c r="A22" s="16"/>
      <c r="B22" s="11" t="s">
        <v>27</v>
      </c>
      <c r="C22" s="15" t="s">
        <v>91</v>
      </c>
      <c r="D22" s="120">
        <v>512663.91638205003</v>
      </c>
      <c r="E22" s="120">
        <v>1248.8820720799999</v>
      </c>
      <c r="F22" s="120">
        <v>511415.03430996998</v>
      </c>
      <c r="G22" s="120">
        <v>505504.84355932998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8" customFormat="1" x14ac:dyDescent="0.2">
      <c r="A23" s="16"/>
      <c r="B23" s="11" t="s">
        <v>28</v>
      </c>
      <c r="C23" s="15" t="s">
        <v>92</v>
      </c>
      <c r="D23" s="120">
        <v>7161.7359612</v>
      </c>
      <c r="E23" s="120">
        <v>17.38602727</v>
      </c>
      <c r="F23" s="120">
        <v>7144.3499339299997</v>
      </c>
      <c r="G23" s="120">
        <v>5219.89702192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8" customFormat="1" x14ac:dyDescent="0.2">
      <c r="A24" s="16"/>
      <c r="B24" s="11" t="s">
        <v>4</v>
      </c>
      <c r="C24" s="15" t="s">
        <v>93</v>
      </c>
      <c r="D24" s="120">
        <v>4149581.9555158699</v>
      </c>
      <c r="E24" s="120">
        <v>1418674.6745336801</v>
      </c>
      <c r="F24" s="120">
        <v>2730907.2809821898</v>
      </c>
      <c r="G24" s="120">
        <v>2642649.2033046801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8" customFormat="1" x14ac:dyDescent="0.2">
      <c r="A25" s="16"/>
      <c r="B25" s="11" t="s">
        <v>5</v>
      </c>
      <c r="C25" s="19" t="s">
        <v>94</v>
      </c>
      <c r="D25" s="120">
        <v>1570791.0164813399</v>
      </c>
      <c r="E25" s="120">
        <v>981716.15396085999</v>
      </c>
      <c r="F25" s="120">
        <v>589074.86252047995</v>
      </c>
      <c r="G25" s="120">
        <v>603693.76707647997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8" customFormat="1" x14ac:dyDescent="0.2">
      <c r="A26" s="16"/>
      <c r="B26" s="11" t="s">
        <v>29</v>
      </c>
      <c r="C26" s="19" t="s">
        <v>95</v>
      </c>
      <c r="D26" s="120">
        <v>371.2675016</v>
      </c>
      <c r="E26" s="120">
        <v>109.08722159</v>
      </c>
      <c r="F26" s="120">
        <v>262.18028000999999</v>
      </c>
      <c r="G26" s="120">
        <v>254.44794195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8" customFormat="1" x14ac:dyDescent="0.2">
      <c r="A27" s="16"/>
      <c r="B27" s="11" t="s">
        <v>96</v>
      </c>
      <c r="C27" s="19" t="s">
        <v>97</v>
      </c>
      <c r="D27" s="120">
        <v>178279.11603422</v>
      </c>
      <c r="E27" s="120">
        <v>177050.16615790001</v>
      </c>
      <c r="F27" s="120">
        <v>1228.9498763199999</v>
      </c>
      <c r="G27" s="120">
        <v>1207.9730344300001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8" customFormat="1" x14ac:dyDescent="0.2">
      <c r="A28" s="16"/>
      <c r="B28" s="11" t="s">
        <v>98</v>
      </c>
      <c r="C28" s="20" t="s">
        <v>99</v>
      </c>
      <c r="D28" s="120">
        <v>14906.712866420001</v>
      </c>
      <c r="E28" s="122">
        <v>11015.36075493</v>
      </c>
      <c r="F28" s="120">
        <v>3891.35211149</v>
      </c>
      <c r="G28" s="120">
        <v>3874.5045001399999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8" customFormat="1" x14ac:dyDescent="0.2">
      <c r="A29" s="16"/>
      <c r="B29" s="11" t="s">
        <v>100</v>
      </c>
      <c r="C29" s="19" t="s">
        <v>101</v>
      </c>
      <c r="D29" s="120">
        <v>471091.94140524999</v>
      </c>
      <c r="E29" s="122">
        <v>3110.7921900800002</v>
      </c>
      <c r="F29" s="120">
        <v>467981.14921517001</v>
      </c>
      <c r="G29" s="120">
        <v>447883.37051138002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s="8" customFormat="1" x14ac:dyDescent="0.2">
      <c r="A30" s="16"/>
      <c r="B30" s="17" t="s">
        <v>102</v>
      </c>
      <c r="C30" s="20" t="s">
        <v>103</v>
      </c>
      <c r="D30" s="120">
        <v>35944.36387668</v>
      </c>
      <c r="E30" s="122">
        <v>657.93224471999997</v>
      </c>
      <c r="F30" s="120">
        <v>35286.431631959997</v>
      </c>
      <c r="G30" s="120">
        <v>23710.647120239999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s="8" customFormat="1" x14ac:dyDescent="0.2">
      <c r="A31" s="16"/>
      <c r="B31" s="17" t="s">
        <v>104</v>
      </c>
      <c r="C31" s="20" t="s">
        <v>105</v>
      </c>
      <c r="D31" s="120">
        <v>12570.158472769999</v>
      </c>
      <c r="E31" s="120">
        <v>0</v>
      </c>
      <c r="F31" s="120">
        <v>12570.158472769999</v>
      </c>
      <c r="G31" s="120">
        <v>38166.05430032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x14ac:dyDescent="0.2">
      <c r="A32" s="135" t="s">
        <v>30</v>
      </c>
      <c r="B32" s="136"/>
      <c r="C32" s="21" t="s">
        <v>106</v>
      </c>
      <c r="D32" s="22">
        <f>SUM(D33:D41)</f>
        <v>158419.12773831998</v>
      </c>
      <c r="E32" s="22">
        <f t="shared" ref="E32:F32" si="8">SUM(E33:E41)</f>
        <v>4697.3338123800004</v>
      </c>
      <c r="F32" s="22">
        <f t="shared" si="8"/>
        <v>153721.79392594</v>
      </c>
      <c r="G32" s="127">
        <f t="shared" ref="G32" si="9">SUM(G33:G41)</f>
        <v>152568.23262967999</v>
      </c>
    </row>
    <row r="33" spans="1:18" x14ac:dyDescent="0.2">
      <c r="A33" s="23"/>
      <c r="B33" s="24" t="s">
        <v>107</v>
      </c>
      <c r="C33" s="25" t="s">
        <v>108</v>
      </c>
      <c r="D33" s="120">
        <v>26192.072617130001</v>
      </c>
      <c r="E33" s="120">
        <v>2492.6448647000002</v>
      </c>
      <c r="F33" s="120">
        <v>23699.427752430001</v>
      </c>
      <c r="G33" s="120">
        <v>22742.86849248</v>
      </c>
    </row>
    <row r="34" spans="1:18" x14ac:dyDescent="0.2">
      <c r="A34" s="23"/>
      <c r="B34" s="24" t="s">
        <v>109</v>
      </c>
      <c r="C34" s="25" t="s">
        <v>110</v>
      </c>
      <c r="D34" s="120">
        <v>4825.3014245300001</v>
      </c>
      <c r="E34" s="120">
        <v>210.846172</v>
      </c>
      <c r="F34" s="120">
        <v>4614.4552525299996</v>
      </c>
      <c r="G34" s="120">
        <v>5470.5714533399996</v>
      </c>
    </row>
    <row r="35" spans="1:18" x14ac:dyDescent="0.2">
      <c r="A35" s="23"/>
      <c r="B35" s="24" t="s">
        <v>111</v>
      </c>
      <c r="C35" s="26" t="s">
        <v>112</v>
      </c>
      <c r="D35" s="120">
        <v>8074.6958869999999</v>
      </c>
      <c r="E35" s="120">
        <v>12.568109400000001</v>
      </c>
      <c r="F35" s="120">
        <v>8062.1277775999997</v>
      </c>
      <c r="G35" s="120">
        <v>8093.4808867800002</v>
      </c>
    </row>
    <row r="36" spans="1:18" x14ac:dyDescent="0.2">
      <c r="A36" s="23"/>
      <c r="B36" s="24" t="s">
        <v>113</v>
      </c>
      <c r="C36" s="26" t="s">
        <v>114</v>
      </c>
      <c r="D36" s="120">
        <v>29240.431063299999</v>
      </c>
      <c r="E36" s="120">
        <v>935.49943970000004</v>
      </c>
      <c r="F36" s="120">
        <v>28304.931623600001</v>
      </c>
      <c r="G36" s="120">
        <v>34956.583401219999</v>
      </c>
    </row>
    <row r="37" spans="1:18" x14ac:dyDescent="0.2">
      <c r="A37" s="23"/>
      <c r="B37" s="24" t="s">
        <v>115</v>
      </c>
      <c r="C37" s="27" t="s">
        <v>116</v>
      </c>
      <c r="D37" s="120">
        <v>12409.65313235</v>
      </c>
      <c r="E37" s="120">
        <v>7.2020999999999999E-4</v>
      </c>
      <c r="F37" s="120">
        <v>12409.65241214</v>
      </c>
      <c r="G37" s="120">
        <v>10089.38341964</v>
      </c>
    </row>
    <row r="38" spans="1:18" x14ac:dyDescent="0.2">
      <c r="A38" s="28"/>
      <c r="B38" s="24" t="s">
        <v>117</v>
      </c>
      <c r="C38" s="27" t="s">
        <v>118</v>
      </c>
      <c r="D38" s="120">
        <v>40639.394165170001</v>
      </c>
      <c r="E38" s="120">
        <v>1045.7745063699999</v>
      </c>
      <c r="F38" s="120">
        <v>39593.619658800002</v>
      </c>
      <c r="G38" s="120">
        <v>42118.806670890001</v>
      </c>
    </row>
    <row r="39" spans="1:18" x14ac:dyDescent="0.2">
      <c r="A39" s="28"/>
      <c r="B39" s="24" t="s">
        <v>119</v>
      </c>
      <c r="C39" s="26" t="s">
        <v>120</v>
      </c>
      <c r="D39" s="120">
        <v>2657.0684851300002</v>
      </c>
      <c r="E39" s="120">
        <v>0</v>
      </c>
      <c r="F39" s="120">
        <v>2657.0684851300002</v>
      </c>
      <c r="G39" s="120">
        <v>353.20774090999998</v>
      </c>
    </row>
    <row r="40" spans="1:18" x14ac:dyDescent="0.2">
      <c r="A40" s="28"/>
      <c r="B40" s="24" t="s">
        <v>121</v>
      </c>
      <c r="C40" s="25" t="s">
        <v>122</v>
      </c>
      <c r="D40" s="120">
        <v>59.7849626</v>
      </c>
      <c r="E40" s="120">
        <v>0</v>
      </c>
      <c r="F40" s="120">
        <v>59.7849626</v>
      </c>
      <c r="G40" s="120">
        <v>56.7849626</v>
      </c>
    </row>
    <row r="41" spans="1:18" x14ac:dyDescent="0.2">
      <c r="A41" s="28"/>
      <c r="B41" s="24" t="s">
        <v>13</v>
      </c>
      <c r="C41" s="29" t="s">
        <v>123</v>
      </c>
      <c r="D41" s="120">
        <v>34320.726001110001</v>
      </c>
      <c r="E41" s="120">
        <v>0</v>
      </c>
      <c r="F41" s="120">
        <v>34320.726001110001</v>
      </c>
      <c r="G41" s="120">
        <v>28686.545601819998</v>
      </c>
    </row>
    <row r="42" spans="1:18" x14ac:dyDescent="0.2">
      <c r="A42" s="135" t="s">
        <v>31</v>
      </c>
      <c r="B42" s="136"/>
      <c r="C42" s="21" t="s">
        <v>124</v>
      </c>
      <c r="D42" s="7">
        <f>SUM(D43:D50)</f>
        <v>139293.51858362</v>
      </c>
      <c r="E42" s="7">
        <f t="shared" ref="E42:F42" si="10">SUM(E43:E50)</f>
        <v>20932.18199365</v>
      </c>
      <c r="F42" s="7">
        <f t="shared" si="10"/>
        <v>118361.33658997</v>
      </c>
      <c r="G42" s="126">
        <f t="shared" ref="G42" si="11">SUM(G43:G50)</f>
        <v>107056.08093347</v>
      </c>
    </row>
    <row r="43" spans="1:18" x14ac:dyDescent="0.2">
      <c r="A43" s="30"/>
      <c r="B43" s="24" t="s">
        <v>32</v>
      </c>
      <c r="C43" s="25" t="s">
        <v>125</v>
      </c>
      <c r="D43" s="120">
        <v>3754.7649942399999</v>
      </c>
      <c r="E43" s="120">
        <v>71.075432559999996</v>
      </c>
      <c r="F43" s="120">
        <v>3683.6895616800002</v>
      </c>
      <c r="G43" s="120">
        <v>3390.3592272400001</v>
      </c>
    </row>
    <row r="44" spans="1:18" x14ac:dyDescent="0.2">
      <c r="A44" s="28"/>
      <c r="B44" s="24" t="s">
        <v>33</v>
      </c>
      <c r="C44" s="25" t="s">
        <v>126</v>
      </c>
      <c r="D44" s="120">
        <v>14154.296795050001</v>
      </c>
      <c r="E44" s="120">
        <v>14048.895936229999</v>
      </c>
      <c r="F44" s="120">
        <v>105.40085882</v>
      </c>
      <c r="G44" s="120">
        <v>674.24995621000005</v>
      </c>
    </row>
    <row r="45" spans="1:18" x14ac:dyDescent="0.2">
      <c r="A45" s="31"/>
      <c r="B45" s="24" t="s">
        <v>34</v>
      </c>
      <c r="C45" s="26" t="s">
        <v>127</v>
      </c>
      <c r="D45" s="120">
        <v>1187.28827899</v>
      </c>
      <c r="E45" s="120">
        <v>0</v>
      </c>
      <c r="F45" s="120">
        <v>1187.28827899</v>
      </c>
      <c r="G45" s="120">
        <v>1660.8172607700001</v>
      </c>
    </row>
    <row r="46" spans="1:18" s="8" customFormat="1" x14ac:dyDescent="0.2">
      <c r="A46" s="32"/>
      <c r="B46" s="11" t="s">
        <v>35</v>
      </c>
      <c r="C46" s="20" t="s">
        <v>128</v>
      </c>
      <c r="D46" s="120">
        <v>50.220387629999998</v>
      </c>
      <c r="E46" s="120">
        <v>0.60059762999999999</v>
      </c>
      <c r="F46" s="120">
        <v>49.619790000000002</v>
      </c>
      <c r="G46" s="120">
        <v>0.93663063000000002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s="8" customFormat="1" x14ac:dyDescent="0.2">
      <c r="A47" s="13"/>
      <c r="B47" s="11" t="s">
        <v>129</v>
      </c>
      <c r="C47" s="33" t="s">
        <v>130</v>
      </c>
      <c r="D47" s="120">
        <v>57209.143927390003</v>
      </c>
      <c r="E47" s="120">
        <v>6811.61002723</v>
      </c>
      <c r="F47" s="120">
        <v>50397.53390016</v>
      </c>
      <c r="G47" s="120">
        <v>41606.111972270002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s="8" customFormat="1" x14ac:dyDescent="0.2">
      <c r="A48" s="13"/>
      <c r="B48" s="11" t="s">
        <v>131</v>
      </c>
      <c r="C48" s="34" t="s">
        <v>132</v>
      </c>
      <c r="D48" s="120">
        <v>62937.804200320003</v>
      </c>
      <c r="E48" s="120">
        <v>0</v>
      </c>
      <c r="F48" s="120">
        <v>62937.804200320003</v>
      </c>
      <c r="G48" s="120">
        <v>59723.60588635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s="8" customFormat="1" x14ac:dyDescent="0.2">
      <c r="A49" s="13"/>
      <c r="B49" s="11" t="s">
        <v>133</v>
      </c>
      <c r="C49" s="35" t="s">
        <v>134</v>
      </c>
      <c r="D49" s="120">
        <v>0</v>
      </c>
      <c r="E49" s="120">
        <v>0</v>
      </c>
      <c r="F49" s="120">
        <v>0</v>
      </c>
      <c r="G49" s="120"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s="8" customFormat="1" ht="13.5" thickBot="1" x14ac:dyDescent="0.25">
      <c r="A50" s="13"/>
      <c r="B50" s="11" t="s">
        <v>135</v>
      </c>
      <c r="C50" s="33" t="s">
        <v>136</v>
      </c>
      <c r="D50" s="120">
        <v>0</v>
      </c>
      <c r="E50" s="120">
        <v>0</v>
      </c>
      <c r="F50" s="120">
        <v>0</v>
      </c>
      <c r="G50" s="122"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s="8" customFormat="1" x14ac:dyDescent="0.2">
      <c r="A51" s="141" t="s">
        <v>37</v>
      </c>
      <c r="B51" s="142"/>
      <c r="C51" s="36" t="s">
        <v>137</v>
      </c>
      <c r="D51" s="37">
        <f>D52+D63+D98</f>
        <v>2175503.3720678301</v>
      </c>
      <c r="E51" s="37">
        <f t="shared" ref="E51:F51" si="12">E52+E63+E98</f>
        <v>139942.31681284</v>
      </c>
      <c r="F51" s="37">
        <f t="shared" si="12"/>
        <v>2035561.0552549902</v>
      </c>
      <c r="G51" s="128">
        <f t="shared" ref="G51" si="13">G52+G63+G98</f>
        <v>1377980.2051649801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s="8" customFormat="1" x14ac:dyDescent="0.2">
      <c r="A52" s="135" t="s">
        <v>38</v>
      </c>
      <c r="B52" s="136"/>
      <c r="C52" s="38" t="s">
        <v>138</v>
      </c>
      <c r="D52" s="7">
        <f>SUM(D53:D62)</f>
        <v>128018.05818287001</v>
      </c>
      <c r="E52" s="7">
        <f t="shared" ref="E52:F52" si="14">SUM(E53:E62)</f>
        <v>2059.8243399999997</v>
      </c>
      <c r="F52" s="7">
        <f t="shared" si="14"/>
        <v>125958.23384287</v>
      </c>
      <c r="G52" s="126">
        <f t="shared" ref="G52" si="15">SUM(G53:G62)</f>
        <v>120807.29226832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s="8" customFormat="1" x14ac:dyDescent="0.2">
      <c r="A53" s="39"/>
      <c r="B53" s="40" t="s">
        <v>39</v>
      </c>
      <c r="C53" s="41" t="s">
        <v>139</v>
      </c>
      <c r="D53" s="120">
        <v>0</v>
      </c>
      <c r="E53" s="120">
        <v>0</v>
      </c>
      <c r="F53" s="120">
        <v>0</v>
      </c>
      <c r="G53" s="122"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s="8" customFormat="1" x14ac:dyDescent="0.2">
      <c r="A54" s="16"/>
      <c r="B54" s="11" t="s">
        <v>40</v>
      </c>
      <c r="C54" s="20" t="s">
        <v>140</v>
      </c>
      <c r="D54" s="120">
        <v>88383.842665300006</v>
      </c>
      <c r="E54" s="120">
        <v>1588.74013261</v>
      </c>
      <c r="F54" s="120">
        <v>86795.102532689998</v>
      </c>
      <c r="G54" s="120">
        <v>83854.004774750007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s="8" customFormat="1" x14ac:dyDescent="0.2">
      <c r="A55" s="16"/>
      <c r="B55" s="11" t="s">
        <v>41</v>
      </c>
      <c r="C55" s="20" t="s">
        <v>141</v>
      </c>
      <c r="D55" s="120">
        <v>122.3102373</v>
      </c>
      <c r="E55" s="120">
        <v>0</v>
      </c>
      <c r="F55" s="120">
        <v>122.3102373</v>
      </c>
      <c r="G55" s="120">
        <v>226.27626114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s="8" customFormat="1" x14ac:dyDescent="0.2">
      <c r="A56" s="16"/>
      <c r="B56" s="11" t="s">
        <v>42</v>
      </c>
      <c r="C56" s="20" t="s">
        <v>142</v>
      </c>
      <c r="D56" s="120">
        <v>3585.9407037000001</v>
      </c>
      <c r="E56" s="120">
        <v>253.50052615999999</v>
      </c>
      <c r="F56" s="120">
        <v>3332.4401775400001</v>
      </c>
      <c r="G56" s="120">
        <v>2370.55047543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8" customFormat="1" x14ac:dyDescent="0.2">
      <c r="A57" s="16"/>
      <c r="B57" s="11" t="s">
        <v>43</v>
      </c>
      <c r="C57" s="20" t="s">
        <v>143</v>
      </c>
      <c r="D57" s="120">
        <v>964.65556576999995</v>
      </c>
      <c r="E57" s="120">
        <v>34.756268030000001</v>
      </c>
      <c r="F57" s="120">
        <v>929.89929773999995</v>
      </c>
      <c r="G57" s="120">
        <v>1334.3328241300001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s="8" customFormat="1" x14ac:dyDescent="0.2">
      <c r="A58" s="16"/>
      <c r="B58" s="11" t="s">
        <v>44</v>
      </c>
      <c r="C58" s="20" t="s">
        <v>144</v>
      </c>
      <c r="D58" s="120">
        <v>1361.2934785</v>
      </c>
      <c r="E58" s="120">
        <v>102.0898773</v>
      </c>
      <c r="F58" s="120">
        <v>1259.2036012000001</v>
      </c>
      <c r="G58" s="120">
        <v>1410.21929378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s="8" customFormat="1" x14ac:dyDescent="0.2">
      <c r="A59" s="16"/>
      <c r="B59" s="11" t="s">
        <v>45</v>
      </c>
      <c r="C59" s="20" t="s">
        <v>145</v>
      </c>
      <c r="D59" s="120">
        <v>0</v>
      </c>
      <c r="E59" s="120">
        <v>0</v>
      </c>
      <c r="F59" s="120">
        <v>0</v>
      </c>
      <c r="G59" s="124">
        <v>0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8" customFormat="1" x14ac:dyDescent="0.2">
      <c r="A60" s="16"/>
      <c r="B60" s="11" t="s">
        <v>46</v>
      </c>
      <c r="C60" s="20" t="s">
        <v>146</v>
      </c>
      <c r="D60" s="120">
        <v>32771.220879909997</v>
      </c>
      <c r="E60" s="120">
        <v>80.632018900000006</v>
      </c>
      <c r="F60" s="120">
        <v>32690.588861010001</v>
      </c>
      <c r="G60" s="120">
        <v>30679.6881483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s="8" customFormat="1" x14ac:dyDescent="0.2">
      <c r="A61" s="16"/>
      <c r="B61" s="11" t="s">
        <v>47</v>
      </c>
      <c r="C61" s="20" t="s">
        <v>147</v>
      </c>
      <c r="D61" s="120">
        <v>24.837638309999999</v>
      </c>
      <c r="E61" s="120">
        <v>0</v>
      </c>
      <c r="F61" s="120">
        <v>24.837638309999999</v>
      </c>
      <c r="G61" s="120">
        <v>76.082640359999999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s="8" customFormat="1" x14ac:dyDescent="0.2">
      <c r="A62" s="16"/>
      <c r="B62" s="11" t="s">
        <v>48</v>
      </c>
      <c r="C62" s="20" t="s">
        <v>148</v>
      </c>
      <c r="D62" s="120">
        <v>803.95701408000002</v>
      </c>
      <c r="E62" s="120">
        <v>0.105517</v>
      </c>
      <c r="F62" s="120">
        <v>803.85149707999994</v>
      </c>
      <c r="G62" s="120">
        <v>856.13785042999996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s="8" customFormat="1" x14ac:dyDescent="0.2">
      <c r="A63" s="135" t="s">
        <v>49</v>
      </c>
      <c r="B63" s="136"/>
      <c r="C63" s="18" t="s">
        <v>149</v>
      </c>
      <c r="D63" s="7">
        <f>SUM(D64:D97)</f>
        <v>1159783.78598803</v>
      </c>
      <c r="E63" s="7">
        <f t="shared" ref="E63:F63" si="16">SUM(E64:E97)</f>
        <v>137877.02552962</v>
      </c>
      <c r="F63" s="7">
        <f t="shared" si="16"/>
        <v>1021906.7604584101</v>
      </c>
      <c r="G63" s="126">
        <f t="shared" ref="G63" si="17">SUM(G64:G97)</f>
        <v>470378.25520421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s="8" customFormat="1" x14ac:dyDescent="0.2">
      <c r="A64" s="16"/>
      <c r="B64" s="11" t="s">
        <v>50</v>
      </c>
      <c r="C64" s="34" t="s">
        <v>150</v>
      </c>
      <c r="D64" s="120">
        <v>104240.88895582</v>
      </c>
      <c r="E64" s="120">
        <v>15461.00255562</v>
      </c>
      <c r="F64" s="120">
        <v>88779.886400200005</v>
      </c>
      <c r="G64" s="120">
        <v>77516.392222959999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s="8" customFormat="1" x14ac:dyDescent="0.2">
      <c r="A65" s="16"/>
      <c r="B65" s="11" t="s">
        <v>51</v>
      </c>
      <c r="C65" s="20" t="s">
        <v>151</v>
      </c>
      <c r="D65" s="120">
        <v>6.3949090000000002</v>
      </c>
      <c r="E65" s="120">
        <v>2.1774089999999999</v>
      </c>
      <c r="F65" s="120">
        <v>4.2175000000000002</v>
      </c>
      <c r="G65" s="120">
        <v>4.6795261899999998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s="8" customFormat="1" x14ac:dyDescent="0.2">
      <c r="A66" s="16"/>
      <c r="B66" s="11" t="s">
        <v>52</v>
      </c>
      <c r="C66" s="20" t="s">
        <v>152</v>
      </c>
      <c r="D66" s="120">
        <v>0</v>
      </c>
      <c r="E66" s="120">
        <v>0</v>
      </c>
      <c r="F66" s="120">
        <v>0</v>
      </c>
      <c r="G66" s="124"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s="8" customFormat="1" x14ac:dyDescent="0.2">
      <c r="A67" s="16"/>
      <c r="B67" s="11" t="s">
        <v>53</v>
      </c>
      <c r="C67" s="20" t="s">
        <v>153</v>
      </c>
      <c r="D67" s="120">
        <v>8861.2592895800008</v>
      </c>
      <c r="E67" s="120">
        <v>38.707757780000001</v>
      </c>
      <c r="F67" s="120">
        <v>8822.5515317999998</v>
      </c>
      <c r="G67" s="120">
        <v>9795.7875287900006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s="8" customFormat="1" x14ac:dyDescent="0.2">
      <c r="A68" s="16"/>
      <c r="B68" s="11" t="s">
        <v>54</v>
      </c>
      <c r="C68" s="20" t="s">
        <v>154</v>
      </c>
      <c r="D68" s="120">
        <v>21713.60529155</v>
      </c>
      <c r="E68" s="120">
        <v>15440.04072366</v>
      </c>
      <c r="F68" s="120">
        <v>6273.56456789</v>
      </c>
      <c r="G68" s="120">
        <v>6216.3332640099998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s="8" customFormat="1" x14ac:dyDescent="0.2">
      <c r="A69" s="16"/>
      <c r="B69" s="11" t="s">
        <v>55</v>
      </c>
      <c r="C69" s="20" t="s">
        <v>155</v>
      </c>
      <c r="D69" s="120">
        <v>147.26674331000001</v>
      </c>
      <c r="E69" s="120">
        <v>1.0550405599999999</v>
      </c>
      <c r="F69" s="120">
        <v>146.21170275</v>
      </c>
      <c r="G69" s="120">
        <v>126.99579233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s="8" customFormat="1" x14ac:dyDescent="0.2">
      <c r="A70" s="16"/>
      <c r="B70" s="11" t="s">
        <v>156</v>
      </c>
      <c r="C70" s="20" t="s">
        <v>157</v>
      </c>
      <c r="D70" s="120">
        <v>587.19348175000005</v>
      </c>
      <c r="E70" s="120">
        <v>587.19348175000005</v>
      </c>
      <c r="F70" s="124">
        <v>0</v>
      </c>
      <c r="G70" s="120">
        <v>0.86757108000000005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s="8" customFormat="1" x14ac:dyDescent="0.2">
      <c r="A71" s="42"/>
      <c r="B71" s="11" t="s">
        <v>158</v>
      </c>
      <c r="C71" s="20" t="s">
        <v>159</v>
      </c>
      <c r="D71" s="120">
        <v>578.37681356999997</v>
      </c>
      <c r="E71" s="120">
        <v>0</v>
      </c>
      <c r="F71" s="120">
        <v>578.37681356999997</v>
      </c>
      <c r="G71" s="120">
        <v>474.91128795999998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s="8" customFormat="1" x14ac:dyDescent="0.2">
      <c r="A72" s="42"/>
      <c r="B72" s="11" t="s">
        <v>160</v>
      </c>
      <c r="C72" s="20" t="s">
        <v>161</v>
      </c>
      <c r="D72" s="120">
        <v>647.95903539000005</v>
      </c>
      <c r="E72" s="120">
        <v>3.6101219000000002</v>
      </c>
      <c r="F72" s="120">
        <v>644.34891348999997</v>
      </c>
      <c r="G72" s="120">
        <v>650.59540256000003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s="8" customFormat="1" x14ac:dyDescent="0.2">
      <c r="A73" s="42"/>
      <c r="B73" s="11" t="s">
        <v>162</v>
      </c>
      <c r="C73" s="43" t="s">
        <v>163</v>
      </c>
      <c r="D73" s="124">
        <v>0</v>
      </c>
      <c r="E73" s="120">
        <v>0</v>
      </c>
      <c r="F73" s="124">
        <v>0</v>
      </c>
      <c r="G73" s="120">
        <v>0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s="8" customFormat="1" x14ac:dyDescent="0.2">
      <c r="A74" s="42"/>
      <c r="B74" s="11" t="s">
        <v>164</v>
      </c>
      <c r="C74" s="44" t="s">
        <v>165</v>
      </c>
      <c r="D74" s="124">
        <v>0</v>
      </c>
      <c r="E74" s="120">
        <v>0</v>
      </c>
      <c r="F74" s="124">
        <v>0</v>
      </c>
      <c r="G74" s="124">
        <v>0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s="8" customFormat="1" x14ac:dyDescent="0.2">
      <c r="A75" s="42"/>
      <c r="B75" s="11" t="s">
        <v>166</v>
      </c>
      <c r="C75" s="44" t="s">
        <v>167</v>
      </c>
      <c r="D75" s="120">
        <v>0.116622</v>
      </c>
      <c r="E75" s="120">
        <v>0</v>
      </c>
      <c r="F75" s="120">
        <v>0.116622</v>
      </c>
      <c r="G75" s="120">
        <v>1E-3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s="8" customFormat="1" x14ac:dyDescent="0.2">
      <c r="A76" s="16"/>
      <c r="B76" s="11" t="s">
        <v>168</v>
      </c>
      <c r="C76" s="20" t="s">
        <v>36</v>
      </c>
      <c r="D76" s="124">
        <v>0</v>
      </c>
      <c r="E76" s="120">
        <v>0</v>
      </c>
      <c r="F76" s="124">
        <v>0</v>
      </c>
      <c r="G76" s="120">
        <v>0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s="8" customFormat="1" x14ac:dyDescent="0.2">
      <c r="A77" s="16"/>
      <c r="B77" s="11" t="s">
        <v>169</v>
      </c>
      <c r="C77" s="20" t="s">
        <v>170</v>
      </c>
      <c r="D77" s="124">
        <v>0</v>
      </c>
      <c r="E77" s="124">
        <v>0</v>
      </c>
      <c r="F77" s="124">
        <v>0</v>
      </c>
      <c r="G77" s="120">
        <v>0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s="8" customFormat="1" x14ac:dyDescent="0.2">
      <c r="A78" s="13"/>
      <c r="B78" s="11" t="s">
        <v>171</v>
      </c>
      <c r="C78" s="20" t="s">
        <v>172</v>
      </c>
      <c r="D78" s="124">
        <v>0</v>
      </c>
      <c r="E78" s="120">
        <v>0</v>
      </c>
      <c r="F78" s="124">
        <v>0</v>
      </c>
      <c r="G78" s="120">
        <v>0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s="8" customFormat="1" x14ac:dyDescent="0.2">
      <c r="A79" s="13"/>
      <c r="B79" s="11" t="s">
        <v>173</v>
      </c>
      <c r="C79" s="20" t="s">
        <v>174</v>
      </c>
      <c r="D79" s="120">
        <v>11844.458133890001</v>
      </c>
      <c r="E79" s="120">
        <v>1.716</v>
      </c>
      <c r="F79" s="120">
        <v>11842.74213389</v>
      </c>
      <c r="G79" s="120">
        <v>11752.766312539999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s="8" customFormat="1" x14ac:dyDescent="0.2">
      <c r="A80" s="13"/>
      <c r="B80" s="11" t="s">
        <v>175</v>
      </c>
      <c r="C80" s="20" t="s">
        <v>176</v>
      </c>
      <c r="D80" s="120">
        <v>877.58700439999996</v>
      </c>
      <c r="E80" s="120">
        <v>2.398768</v>
      </c>
      <c r="F80" s="120">
        <v>875.18823640000005</v>
      </c>
      <c r="G80" s="120">
        <v>483.00664933000002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s="8" customFormat="1" x14ac:dyDescent="0.2">
      <c r="A81" s="13"/>
      <c r="B81" s="11" t="s">
        <v>177</v>
      </c>
      <c r="C81" s="20" t="s">
        <v>178</v>
      </c>
      <c r="D81" s="120">
        <v>2826.3763976099999</v>
      </c>
      <c r="E81" s="120">
        <v>0</v>
      </c>
      <c r="F81" s="120">
        <v>2826.3763976099999</v>
      </c>
      <c r="G81" s="120">
        <v>458.26508611000003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s="8" customFormat="1" x14ac:dyDescent="0.2">
      <c r="A82" s="10"/>
      <c r="B82" s="11" t="s">
        <v>179</v>
      </c>
      <c r="C82" s="45" t="s">
        <v>180</v>
      </c>
      <c r="D82" s="120">
        <v>82253.712679560005</v>
      </c>
      <c r="E82" s="120">
        <v>55253.334380940003</v>
      </c>
      <c r="F82" s="120">
        <v>27000.378298619999</v>
      </c>
      <c r="G82" s="120">
        <v>30229.138363210001</v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s="8" customFormat="1" x14ac:dyDescent="0.2">
      <c r="A83" s="10"/>
      <c r="B83" s="11" t="s">
        <v>181</v>
      </c>
      <c r="C83" s="46" t="s">
        <v>182</v>
      </c>
      <c r="D83" s="120">
        <v>0</v>
      </c>
      <c r="E83" s="120">
        <v>0</v>
      </c>
      <c r="F83" s="120">
        <v>0</v>
      </c>
      <c r="G83" s="122">
        <v>0</v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s="8" customFormat="1" x14ac:dyDescent="0.2">
      <c r="A84" s="10"/>
      <c r="B84" s="11" t="s">
        <v>183</v>
      </c>
      <c r="C84" s="44" t="s">
        <v>184</v>
      </c>
      <c r="D84" s="120">
        <v>903.34926642000005</v>
      </c>
      <c r="E84" s="120">
        <v>0</v>
      </c>
      <c r="F84" s="120">
        <v>903.34926642000005</v>
      </c>
      <c r="G84" s="120">
        <v>1400.53707162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s="8" customFormat="1" x14ac:dyDescent="0.2">
      <c r="A85" s="10"/>
      <c r="B85" s="11" t="s">
        <v>185</v>
      </c>
      <c r="C85" s="47" t="s">
        <v>186</v>
      </c>
      <c r="D85" s="122">
        <v>120.963291</v>
      </c>
      <c r="E85" s="120">
        <v>0</v>
      </c>
      <c r="F85" s="122">
        <v>120.963291</v>
      </c>
      <c r="G85" s="122">
        <v>0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s="8" customFormat="1" x14ac:dyDescent="0.2">
      <c r="A86" s="13"/>
      <c r="B86" s="11" t="s">
        <v>187</v>
      </c>
      <c r="C86" s="20" t="s">
        <v>188</v>
      </c>
      <c r="D86" s="120">
        <v>23.801906129999999</v>
      </c>
      <c r="E86" s="120">
        <v>23.801906129999999</v>
      </c>
      <c r="F86" s="124">
        <v>0</v>
      </c>
      <c r="G86" s="124">
        <v>0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s="8" customFormat="1" x14ac:dyDescent="0.2">
      <c r="A87" s="13"/>
      <c r="B87" s="11" t="s">
        <v>189</v>
      </c>
      <c r="C87" s="20" t="s">
        <v>190</v>
      </c>
      <c r="D87" s="120">
        <v>496935.43974179</v>
      </c>
      <c r="E87" s="120">
        <v>0</v>
      </c>
      <c r="F87" s="120">
        <v>496935.43974179</v>
      </c>
      <c r="G87" s="120">
        <v>57214.588152390003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s="8" customFormat="1" x14ac:dyDescent="0.2">
      <c r="A88" s="13"/>
      <c r="B88" s="17" t="s">
        <v>191</v>
      </c>
      <c r="C88" s="48" t="s">
        <v>192</v>
      </c>
      <c r="D88" s="120">
        <v>6587.69543651</v>
      </c>
      <c r="E88" s="120">
        <v>1.9950798599999999</v>
      </c>
      <c r="F88" s="120">
        <v>6585.7003566499998</v>
      </c>
      <c r="G88" s="120">
        <v>3202.1313327799999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s="8" customFormat="1" x14ac:dyDescent="0.2">
      <c r="A89" s="13"/>
      <c r="B89" s="17" t="s">
        <v>193</v>
      </c>
      <c r="C89" s="20" t="s">
        <v>194</v>
      </c>
      <c r="D89" s="120">
        <v>4.6910580900000003</v>
      </c>
      <c r="E89" s="120">
        <v>0</v>
      </c>
      <c r="F89" s="120">
        <v>4.6910580900000003</v>
      </c>
      <c r="G89" s="120">
        <v>58.139224929999997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s="8" customFormat="1" x14ac:dyDescent="0.2">
      <c r="A90" s="13"/>
      <c r="B90" s="17" t="s">
        <v>195</v>
      </c>
      <c r="C90" s="20" t="s">
        <v>196</v>
      </c>
      <c r="D90" s="120">
        <v>0</v>
      </c>
      <c r="E90" s="120">
        <v>0</v>
      </c>
      <c r="F90" s="120">
        <v>0</v>
      </c>
      <c r="G90" s="122">
        <v>0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s="8" customFormat="1" x14ac:dyDescent="0.2">
      <c r="A91" s="13"/>
      <c r="B91" s="17" t="s">
        <v>197</v>
      </c>
      <c r="C91" s="33" t="s">
        <v>198</v>
      </c>
      <c r="D91" s="120">
        <v>103173.77119308</v>
      </c>
      <c r="E91" s="120">
        <v>0</v>
      </c>
      <c r="F91" s="120">
        <v>103173.77119308</v>
      </c>
      <c r="G91" s="120">
        <v>82864.97144075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s="8" customFormat="1" x14ac:dyDescent="0.2">
      <c r="A92" s="13"/>
      <c r="B92" s="17" t="s">
        <v>199</v>
      </c>
      <c r="C92" s="49" t="s">
        <v>200</v>
      </c>
      <c r="D92" s="120">
        <v>28.93372278</v>
      </c>
      <c r="E92" s="120">
        <v>0</v>
      </c>
      <c r="F92" s="120">
        <v>28.93372278</v>
      </c>
      <c r="G92" s="120">
        <v>162.96506060999999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s="8" customFormat="1" x14ac:dyDescent="0.2">
      <c r="A93" s="13"/>
      <c r="B93" s="17" t="s">
        <v>201</v>
      </c>
      <c r="C93" s="20" t="s">
        <v>202</v>
      </c>
      <c r="D93" s="120">
        <v>5819.1738395599996</v>
      </c>
      <c r="E93" s="120">
        <v>0</v>
      </c>
      <c r="F93" s="120">
        <v>5819.1738395599996</v>
      </c>
      <c r="G93" s="120">
        <v>4819.4108922599999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s="8" customFormat="1" x14ac:dyDescent="0.2">
      <c r="A94" s="13"/>
      <c r="B94" s="17" t="s">
        <v>203</v>
      </c>
      <c r="C94" s="20" t="s">
        <v>204</v>
      </c>
      <c r="D94" s="120">
        <v>5146.75894255</v>
      </c>
      <c r="E94" s="120">
        <v>2.070725E-2</v>
      </c>
      <c r="F94" s="120">
        <v>5146.7382353000003</v>
      </c>
      <c r="G94" s="120">
        <v>5191.9503474800003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s="8" customFormat="1" x14ac:dyDescent="0.2">
      <c r="A95" s="13"/>
      <c r="B95" s="17" t="s">
        <v>205</v>
      </c>
      <c r="C95" s="15" t="s">
        <v>206</v>
      </c>
      <c r="D95" s="120">
        <v>131143.32522269001</v>
      </c>
      <c r="E95" s="120">
        <v>920.85020079000003</v>
      </c>
      <c r="F95" s="120">
        <v>130222.4750219</v>
      </c>
      <c r="G95" s="120">
        <v>115206.28871601001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s="8" customFormat="1" x14ac:dyDescent="0.2">
      <c r="A96" s="13"/>
      <c r="B96" s="17" t="s">
        <v>207</v>
      </c>
      <c r="C96" s="20" t="s">
        <v>208</v>
      </c>
      <c r="D96" s="120">
        <v>104530.168653</v>
      </c>
      <c r="E96" s="120">
        <v>8430.41478671</v>
      </c>
      <c r="F96" s="120">
        <v>96099.753866290004</v>
      </c>
      <c r="G96" s="120">
        <v>36559.535511720002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7" x14ac:dyDescent="0.2">
      <c r="A97" s="28"/>
      <c r="B97" s="24" t="s">
        <v>209</v>
      </c>
      <c r="C97" s="25" t="s">
        <v>210</v>
      </c>
      <c r="D97" s="120">
        <v>70780.518356999994</v>
      </c>
      <c r="E97" s="120">
        <v>41708.70660967</v>
      </c>
      <c r="F97" s="120">
        <v>29071.811747330001</v>
      </c>
      <c r="G97" s="120">
        <v>25987.997446590001</v>
      </c>
    </row>
    <row r="98" spans="1:7" x14ac:dyDescent="0.2">
      <c r="A98" s="135" t="s">
        <v>56</v>
      </c>
      <c r="B98" s="136"/>
      <c r="C98" s="50" t="s">
        <v>211</v>
      </c>
      <c r="D98" s="7">
        <f>SUM(D99:D117)</f>
        <v>887701.52789693</v>
      </c>
      <c r="E98" s="7">
        <f t="shared" ref="E98:F98" si="18">SUM(E99:E117)</f>
        <v>5.4669432200000001</v>
      </c>
      <c r="F98" s="7">
        <f t="shared" si="18"/>
        <v>887696.06095371</v>
      </c>
      <c r="G98" s="126">
        <f t="shared" ref="G98" si="19">SUM(G99:G117)</f>
        <v>786794.6576924501</v>
      </c>
    </row>
    <row r="99" spans="1:7" x14ac:dyDescent="0.2">
      <c r="A99" s="28"/>
      <c r="B99" s="24" t="s">
        <v>57</v>
      </c>
      <c r="C99" s="25" t="s">
        <v>212</v>
      </c>
      <c r="D99" s="120">
        <v>3863.50796614</v>
      </c>
      <c r="E99" s="120">
        <v>0.03</v>
      </c>
      <c r="F99" s="120">
        <v>3863.4779661399998</v>
      </c>
      <c r="G99" s="120">
        <v>2734.19319593</v>
      </c>
    </row>
    <row r="100" spans="1:7" x14ac:dyDescent="0.2">
      <c r="A100" s="28"/>
      <c r="B100" s="24" t="s">
        <v>58</v>
      </c>
      <c r="C100" s="25" t="s">
        <v>213</v>
      </c>
      <c r="D100" s="120">
        <v>10035.71175846</v>
      </c>
      <c r="E100" s="120">
        <v>0</v>
      </c>
      <c r="F100" s="120">
        <v>10035.71175846</v>
      </c>
      <c r="G100" s="120">
        <v>9477.7582687800004</v>
      </c>
    </row>
    <row r="101" spans="1:7" x14ac:dyDescent="0.2">
      <c r="A101" s="31"/>
      <c r="B101" s="24" t="s">
        <v>59</v>
      </c>
      <c r="C101" s="25" t="s">
        <v>214</v>
      </c>
      <c r="D101" s="120">
        <v>2435.9249285300002</v>
      </c>
      <c r="E101" s="120">
        <v>0</v>
      </c>
      <c r="F101" s="120">
        <v>2435.9249285300002</v>
      </c>
      <c r="G101" s="120">
        <v>1651.7982308999999</v>
      </c>
    </row>
    <row r="102" spans="1:7" x14ac:dyDescent="0.2">
      <c r="A102" s="28"/>
      <c r="B102" s="24" t="s">
        <v>60</v>
      </c>
      <c r="C102" s="25" t="s">
        <v>215</v>
      </c>
      <c r="D102" s="120">
        <v>22536.620504440001</v>
      </c>
      <c r="E102" s="120">
        <v>1.2796794199999999</v>
      </c>
      <c r="F102" s="120">
        <v>22535.340825020001</v>
      </c>
      <c r="G102" s="120">
        <v>34383.05044721</v>
      </c>
    </row>
    <row r="103" spans="1:7" x14ac:dyDescent="0.2">
      <c r="A103" s="28"/>
      <c r="B103" s="24" t="s">
        <v>61</v>
      </c>
      <c r="C103" s="25" t="s">
        <v>216</v>
      </c>
      <c r="D103" s="120">
        <v>103580.31373528999</v>
      </c>
      <c r="E103" s="120">
        <v>0</v>
      </c>
      <c r="F103" s="120">
        <v>103580.31373528999</v>
      </c>
      <c r="G103" s="120">
        <v>79254.196796549993</v>
      </c>
    </row>
    <row r="104" spans="1:7" x14ac:dyDescent="0.2">
      <c r="A104" s="28"/>
      <c r="B104" s="24" t="s">
        <v>62</v>
      </c>
      <c r="C104" s="48" t="s">
        <v>217</v>
      </c>
      <c r="D104" s="120">
        <v>60475.794202719997</v>
      </c>
      <c r="E104" s="120">
        <v>0</v>
      </c>
      <c r="F104" s="120">
        <v>60475.794202719997</v>
      </c>
      <c r="G104" s="120">
        <v>79014.416307060004</v>
      </c>
    </row>
    <row r="105" spans="1:7" x14ac:dyDescent="0.2">
      <c r="A105" s="51"/>
      <c r="B105" s="52" t="s">
        <v>63</v>
      </c>
      <c r="C105" s="48" t="s">
        <v>218</v>
      </c>
      <c r="D105" s="120">
        <v>0</v>
      </c>
      <c r="E105" s="120">
        <v>0</v>
      </c>
      <c r="F105" s="120">
        <v>0</v>
      </c>
      <c r="G105" s="120">
        <v>0</v>
      </c>
    </row>
    <row r="106" spans="1:7" x14ac:dyDescent="0.2">
      <c r="A106" s="28"/>
      <c r="B106" s="52" t="s">
        <v>64</v>
      </c>
      <c r="C106" s="48" t="s">
        <v>219</v>
      </c>
      <c r="D106" s="120">
        <v>22425.817011589999</v>
      </c>
      <c r="E106" s="120">
        <v>0</v>
      </c>
      <c r="F106" s="120">
        <v>22425.817011589999</v>
      </c>
      <c r="G106" s="120">
        <v>20778.363709450001</v>
      </c>
    </row>
    <row r="107" spans="1:7" x14ac:dyDescent="0.2">
      <c r="A107" s="28"/>
      <c r="B107" s="52" t="s">
        <v>65</v>
      </c>
      <c r="C107" s="25" t="s">
        <v>220</v>
      </c>
      <c r="D107" s="120">
        <v>290729.68718776002</v>
      </c>
      <c r="E107" s="120">
        <v>4.1572638</v>
      </c>
      <c r="F107" s="120">
        <v>290725.52992395998</v>
      </c>
      <c r="G107" s="120">
        <v>226812.08570604</v>
      </c>
    </row>
    <row r="108" spans="1:7" x14ac:dyDescent="0.2">
      <c r="A108" s="28"/>
      <c r="B108" s="52" t="s">
        <v>221</v>
      </c>
      <c r="C108" s="25" t="s">
        <v>222</v>
      </c>
      <c r="D108" s="120">
        <v>5794.5522822499997</v>
      </c>
      <c r="E108" s="120">
        <v>0</v>
      </c>
      <c r="F108" s="120">
        <v>5794.5522822499997</v>
      </c>
      <c r="G108" s="120">
        <v>5322.76265779</v>
      </c>
    </row>
    <row r="109" spans="1:7" x14ac:dyDescent="0.2">
      <c r="A109" s="28"/>
      <c r="B109" s="52" t="s">
        <v>223</v>
      </c>
      <c r="C109" s="25" t="s">
        <v>224</v>
      </c>
      <c r="D109" s="120">
        <v>249227.83610622</v>
      </c>
      <c r="E109" s="120">
        <v>0</v>
      </c>
      <c r="F109" s="120">
        <v>249227.83610622</v>
      </c>
      <c r="G109" s="120">
        <v>207121.5343993</v>
      </c>
    </row>
    <row r="110" spans="1:7" x14ac:dyDescent="0.2">
      <c r="A110" s="28"/>
      <c r="B110" s="52" t="s">
        <v>225</v>
      </c>
      <c r="C110" s="25" t="s">
        <v>226</v>
      </c>
      <c r="D110" s="120">
        <v>24207.36492013</v>
      </c>
      <c r="E110" s="120">
        <v>0</v>
      </c>
      <c r="F110" s="120">
        <v>24207.36492013</v>
      </c>
      <c r="G110" s="120">
        <v>22558.521031740001</v>
      </c>
    </row>
    <row r="111" spans="1:7" x14ac:dyDescent="0.2">
      <c r="A111" s="28"/>
      <c r="B111" s="52" t="s">
        <v>227</v>
      </c>
      <c r="C111" s="53" t="s">
        <v>228</v>
      </c>
      <c r="D111" s="120">
        <v>30537.143220639999</v>
      </c>
      <c r="E111" s="120">
        <v>0</v>
      </c>
      <c r="F111" s="120">
        <v>30537.143220639999</v>
      </c>
      <c r="G111" s="120">
        <v>22851.382014760002</v>
      </c>
    </row>
    <row r="112" spans="1:7" x14ac:dyDescent="0.2">
      <c r="A112" s="28"/>
      <c r="B112" s="52" t="s">
        <v>229</v>
      </c>
      <c r="C112" s="25" t="s">
        <v>230</v>
      </c>
      <c r="D112" s="120">
        <v>4033.3406857300001</v>
      </c>
      <c r="E112" s="120">
        <v>0</v>
      </c>
      <c r="F112" s="120">
        <v>4033.3406857300001</v>
      </c>
      <c r="G112" s="120">
        <v>3813.3554684199999</v>
      </c>
    </row>
    <row r="113" spans="1:7" x14ac:dyDescent="0.2">
      <c r="A113" s="28"/>
      <c r="B113" s="52" t="s">
        <v>231</v>
      </c>
      <c r="C113" s="53" t="s">
        <v>232</v>
      </c>
      <c r="D113" s="120">
        <v>481.44366638999998</v>
      </c>
      <c r="E113" s="120">
        <v>0</v>
      </c>
      <c r="F113" s="120">
        <v>481.44366638999998</v>
      </c>
      <c r="G113" s="120">
        <v>477.64097375</v>
      </c>
    </row>
    <row r="114" spans="1:7" x14ac:dyDescent="0.2">
      <c r="A114" s="28"/>
      <c r="B114" s="52" t="s">
        <v>233</v>
      </c>
      <c r="C114" s="54" t="s">
        <v>234</v>
      </c>
      <c r="D114" s="120">
        <v>1358.02770263</v>
      </c>
      <c r="E114" s="120">
        <v>0</v>
      </c>
      <c r="F114" s="120">
        <v>1358.02770263</v>
      </c>
      <c r="G114" s="120">
        <v>1740.7384118099999</v>
      </c>
    </row>
    <row r="115" spans="1:7" x14ac:dyDescent="0.2">
      <c r="A115" s="28"/>
      <c r="B115" s="52" t="s">
        <v>235</v>
      </c>
      <c r="C115" s="25" t="s">
        <v>236</v>
      </c>
      <c r="D115" s="120">
        <v>3675.8181997299998</v>
      </c>
      <c r="E115" s="120">
        <v>0</v>
      </c>
      <c r="F115" s="120">
        <v>3675.8181997299998</v>
      </c>
      <c r="G115" s="120">
        <v>3987.34810849</v>
      </c>
    </row>
    <row r="116" spans="1:7" x14ac:dyDescent="0.2">
      <c r="A116" s="28"/>
      <c r="B116" s="24" t="s">
        <v>237</v>
      </c>
      <c r="C116" s="54" t="s">
        <v>238</v>
      </c>
      <c r="D116" s="120">
        <v>51942.027929279997</v>
      </c>
      <c r="E116" s="120">
        <v>0</v>
      </c>
      <c r="F116" s="120">
        <v>51942.027929279997</v>
      </c>
      <c r="G116" s="120">
        <v>64517.413075470002</v>
      </c>
    </row>
    <row r="117" spans="1:7" ht="13.5" thickBot="1" x14ac:dyDescent="0.25">
      <c r="A117" s="55"/>
      <c r="B117" s="56" t="s">
        <v>239</v>
      </c>
      <c r="C117" s="57" t="s">
        <v>240</v>
      </c>
      <c r="D117" s="121">
        <v>360.595889</v>
      </c>
      <c r="E117" s="121">
        <v>0</v>
      </c>
      <c r="F117" s="121">
        <v>360.595889</v>
      </c>
      <c r="G117" s="121">
        <v>298.09888899999999</v>
      </c>
    </row>
    <row r="118" spans="1:7" x14ac:dyDescent="0.2">
      <c r="A118" s="113"/>
      <c r="B118" s="114"/>
      <c r="C118" s="113"/>
      <c r="D118" s="115"/>
      <c r="E118" s="115"/>
      <c r="F118" s="115"/>
      <c r="G118" s="115"/>
    </row>
    <row r="119" spans="1:7" s="109" customFormat="1" ht="43.5" customHeight="1" x14ac:dyDescent="0.25">
      <c r="A119" s="105" t="s">
        <v>404</v>
      </c>
      <c r="B119" s="105"/>
      <c r="C119" s="105"/>
      <c r="D119" s="106" t="s">
        <v>2</v>
      </c>
      <c r="E119" s="107"/>
      <c r="F119" s="108"/>
      <c r="G119" s="108"/>
    </row>
    <row r="120" spans="1:7" x14ac:dyDescent="0.2">
      <c r="A120" s="61"/>
      <c r="B120" s="61"/>
      <c r="C120" s="61"/>
      <c r="D120" s="62"/>
      <c r="E120" s="59"/>
      <c r="F120" s="60"/>
      <c r="G120" s="60"/>
    </row>
    <row r="121" spans="1:7" x14ac:dyDescent="0.2">
      <c r="A121" s="61"/>
      <c r="B121" s="61"/>
      <c r="C121" s="61"/>
      <c r="D121" s="62"/>
      <c r="E121" s="59"/>
      <c r="F121" s="60"/>
      <c r="G121" s="60"/>
    </row>
    <row r="122" spans="1:7" x14ac:dyDescent="0.2">
      <c r="A122" s="61"/>
      <c r="B122" s="61"/>
      <c r="C122" s="61"/>
      <c r="D122" s="62"/>
      <c r="E122" s="59"/>
      <c r="F122" s="60"/>
      <c r="G122" s="60"/>
    </row>
    <row r="123" spans="1:7" x14ac:dyDescent="0.2">
      <c r="A123" s="61"/>
      <c r="B123" s="61"/>
      <c r="C123" s="61"/>
      <c r="D123" s="62"/>
      <c r="E123" s="59"/>
      <c r="F123" s="60"/>
      <c r="G123" s="60"/>
    </row>
    <row r="124" spans="1:7" x14ac:dyDescent="0.2">
      <c r="A124" s="61"/>
      <c r="B124" s="61"/>
      <c r="C124" s="61"/>
      <c r="D124" s="62"/>
      <c r="E124" s="59"/>
      <c r="F124" s="60"/>
      <c r="G124" s="60"/>
    </row>
    <row r="125" spans="1:7" x14ac:dyDescent="0.2">
      <c r="A125" s="61"/>
      <c r="B125" s="61"/>
      <c r="C125" s="61"/>
      <c r="D125" s="62"/>
      <c r="E125" s="59"/>
      <c r="F125" s="60"/>
      <c r="G125" s="60"/>
    </row>
    <row r="126" spans="1:7" x14ac:dyDescent="0.2">
      <c r="A126" s="61"/>
      <c r="B126" s="61"/>
      <c r="C126" s="61"/>
      <c r="D126" s="62"/>
      <c r="E126" s="59"/>
      <c r="F126" s="60"/>
      <c r="G126" s="60"/>
    </row>
    <row r="127" spans="1:7" x14ac:dyDescent="0.2">
      <c r="A127" s="61"/>
      <c r="B127" s="61"/>
      <c r="C127" s="61"/>
      <c r="D127" s="62"/>
      <c r="E127" s="59"/>
      <c r="F127" s="60"/>
      <c r="G127" s="60"/>
    </row>
    <row r="128" spans="1:7" x14ac:dyDescent="0.2">
      <c r="A128" s="61"/>
      <c r="B128" s="61"/>
      <c r="C128" s="61"/>
      <c r="D128" s="62"/>
      <c r="E128" s="59"/>
      <c r="F128" s="60"/>
      <c r="G128" s="60"/>
    </row>
    <row r="129" spans="1:7" x14ac:dyDescent="0.2">
      <c r="A129" s="61"/>
      <c r="B129" s="61"/>
      <c r="C129" s="61"/>
      <c r="D129" s="62"/>
      <c r="E129" s="59"/>
      <c r="F129" s="60"/>
      <c r="G129" s="60"/>
    </row>
    <row r="130" spans="1:7" x14ac:dyDescent="0.2">
      <c r="A130" s="61"/>
      <c r="B130" s="61"/>
      <c r="C130" s="61"/>
      <c r="D130" s="62"/>
      <c r="E130" s="59"/>
      <c r="F130" s="60"/>
      <c r="G130" s="60"/>
    </row>
    <row r="131" spans="1:7" x14ac:dyDescent="0.2">
      <c r="A131" s="61"/>
      <c r="B131" s="61"/>
      <c r="C131" s="61"/>
      <c r="D131" s="62"/>
      <c r="E131" s="59"/>
      <c r="F131" s="60"/>
      <c r="G131" s="60"/>
    </row>
    <row r="132" spans="1:7" x14ac:dyDescent="0.2">
      <c r="A132" s="61"/>
      <c r="B132" s="61"/>
      <c r="C132" s="61"/>
      <c r="D132" s="62"/>
      <c r="E132" s="59"/>
      <c r="F132" s="60"/>
      <c r="G132" s="60"/>
    </row>
    <row r="133" spans="1:7" x14ac:dyDescent="0.2">
      <c r="A133" s="61"/>
      <c r="B133" s="61"/>
      <c r="C133" s="61"/>
      <c r="D133" s="62"/>
      <c r="E133" s="59"/>
      <c r="F133" s="60"/>
      <c r="G133" s="60"/>
    </row>
    <row r="134" spans="1:7" x14ac:dyDescent="0.2">
      <c r="A134" s="60"/>
      <c r="B134" s="60"/>
      <c r="C134" s="60"/>
      <c r="D134" s="59"/>
      <c r="E134" s="59"/>
      <c r="F134" s="60"/>
      <c r="G134" s="60"/>
    </row>
  </sheetData>
  <mergeCells count="18">
    <mergeCell ref="A8:B8"/>
    <mergeCell ref="A9:B9"/>
    <mergeCell ref="A51:B51"/>
    <mergeCell ref="A1:G1"/>
    <mergeCell ref="A2:G2"/>
    <mergeCell ref="A3:G3"/>
    <mergeCell ref="A4:G4"/>
    <mergeCell ref="A6:B7"/>
    <mergeCell ref="C6:C7"/>
    <mergeCell ref="D6:F6"/>
    <mergeCell ref="G6:G7"/>
    <mergeCell ref="A98:B98"/>
    <mergeCell ref="A10:B10"/>
    <mergeCell ref="A21:B21"/>
    <mergeCell ref="A32:B32"/>
    <mergeCell ref="A42:B42"/>
    <mergeCell ref="A52:B52"/>
    <mergeCell ref="A63:B6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  <headerFooter alignWithMargins="0">
    <oddFooter>&amp;CStránka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showGridLines="0" view="pageBreakPreview" zoomScale="110" zoomScaleNormal="115" zoomScaleSheetLayoutView="110" workbookViewId="0">
      <selection activeCell="C97" sqref="C97"/>
    </sheetView>
  </sheetViews>
  <sheetFormatPr defaultColWidth="9.140625" defaultRowHeight="12.75" x14ac:dyDescent="0.2"/>
  <cols>
    <col min="1" max="1" width="6.42578125" style="3" customWidth="1"/>
    <col min="2" max="2" width="7.28515625" style="3" customWidth="1"/>
    <col min="3" max="3" width="74.7109375" style="3" customWidth="1"/>
    <col min="4" max="5" width="20.7109375" style="3" customWidth="1"/>
    <col min="6" max="6" width="7.85546875" style="3" customWidth="1"/>
    <col min="7" max="7" width="13.28515625" style="3" customWidth="1"/>
    <col min="8" max="18" width="11.28515625" style="3" bestFit="1" customWidth="1"/>
    <col min="19" max="16384" width="9.140625" style="3"/>
  </cols>
  <sheetData>
    <row r="1" spans="1:7" ht="15.75" customHeight="1" x14ac:dyDescent="0.25">
      <c r="A1" s="145" t="s">
        <v>403</v>
      </c>
      <c r="B1" s="145"/>
      <c r="C1" s="145"/>
      <c r="D1" s="145"/>
      <c r="E1" s="145"/>
      <c r="F1" s="63"/>
      <c r="G1" s="63"/>
    </row>
    <row r="2" spans="1:7" ht="12.75" customHeight="1" x14ac:dyDescent="0.2">
      <c r="A2" s="147" t="s">
        <v>401</v>
      </c>
      <c r="B2" s="147"/>
      <c r="C2" s="147"/>
      <c r="D2" s="147"/>
      <c r="E2" s="147"/>
      <c r="F2" s="64"/>
      <c r="G2" s="64"/>
    </row>
    <row r="3" spans="1:7" x14ac:dyDescent="0.2">
      <c r="A3" s="149" t="s">
        <v>3</v>
      </c>
      <c r="B3" s="149"/>
      <c r="C3" s="149"/>
      <c r="D3" s="149"/>
      <c r="E3" s="149"/>
      <c r="F3" s="65"/>
      <c r="G3" s="65"/>
    </row>
    <row r="4" spans="1:7" ht="13.5" thickBot="1" x14ac:dyDescent="0.25">
      <c r="C4" s="66"/>
      <c r="D4" s="67"/>
      <c r="E4" s="67"/>
      <c r="F4" s="60"/>
      <c r="G4" s="60"/>
    </row>
    <row r="5" spans="1:7" ht="33.75" customHeight="1" x14ac:dyDescent="0.2">
      <c r="A5" s="161" t="s">
        <v>0</v>
      </c>
      <c r="B5" s="162"/>
      <c r="C5" s="68" t="s">
        <v>1</v>
      </c>
      <c r="D5" s="68" t="s">
        <v>241</v>
      </c>
      <c r="E5" s="69" t="s">
        <v>242</v>
      </c>
      <c r="F5" s="70"/>
      <c r="G5" s="70"/>
    </row>
    <row r="6" spans="1:7" x14ac:dyDescent="0.2">
      <c r="A6" s="163" t="s">
        <v>243</v>
      </c>
      <c r="B6" s="164"/>
      <c r="C6" s="71"/>
      <c r="D6" s="72">
        <f>D7+D41</f>
        <v>6594389.5386800701</v>
      </c>
      <c r="E6" s="129">
        <f>E7+E41</f>
        <v>5845966.6273545604</v>
      </c>
      <c r="F6" s="60"/>
      <c r="G6" s="60"/>
    </row>
    <row r="7" spans="1:7" x14ac:dyDescent="0.2">
      <c r="A7" s="165" t="s">
        <v>244</v>
      </c>
      <c r="B7" s="166"/>
      <c r="C7" s="73" t="s">
        <v>245</v>
      </c>
      <c r="D7" s="72">
        <f>D8+D18+D26+D31+D36</f>
        <v>1918609.86948866</v>
      </c>
      <c r="E7" s="129">
        <f>E8+E18+E26+E31+E36</f>
        <v>2209866.8894685805</v>
      </c>
      <c r="F7" s="60"/>
      <c r="G7" s="60"/>
    </row>
    <row r="8" spans="1:7" x14ac:dyDescent="0.2">
      <c r="A8" s="159" t="s">
        <v>66</v>
      </c>
      <c r="B8" s="160"/>
      <c r="C8" s="52" t="s">
        <v>246</v>
      </c>
      <c r="D8" s="74">
        <f>SUM(D9:D17)</f>
        <v>1668204.2393837399</v>
      </c>
      <c r="E8" s="130">
        <f>SUM(E9:E17)</f>
        <v>1668406.73123297</v>
      </c>
      <c r="F8" s="60"/>
      <c r="G8" s="60"/>
    </row>
    <row r="9" spans="1:7" x14ac:dyDescent="0.2">
      <c r="A9" s="75"/>
      <c r="B9" s="76" t="s">
        <v>6</v>
      </c>
      <c r="C9" s="48" t="s">
        <v>247</v>
      </c>
      <c r="D9" s="122">
        <v>1902184.41571231</v>
      </c>
      <c r="E9" s="122">
        <v>1862994.2586616101</v>
      </c>
      <c r="F9" s="60"/>
      <c r="G9" s="77"/>
    </row>
    <row r="10" spans="1:7" x14ac:dyDescent="0.2">
      <c r="A10" s="75"/>
      <c r="B10" s="76" t="s">
        <v>68</v>
      </c>
      <c r="C10" s="78" t="s">
        <v>248</v>
      </c>
      <c r="D10" s="122">
        <v>85543.3525888</v>
      </c>
      <c r="E10" s="122">
        <v>84894.093037939994</v>
      </c>
      <c r="F10" s="60"/>
      <c r="G10" s="77"/>
    </row>
    <row r="11" spans="1:7" x14ac:dyDescent="0.2">
      <c r="A11" s="75"/>
      <c r="B11" s="76" t="s">
        <v>8</v>
      </c>
      <c r="C11" s="78" t="s">
        <v>249</v>
      </c>
      <c r="D11" s="122">
        <v>364754.37499548</v>
      </c>
      <c r="E11" s="122">
        <v>373398.56223570002</v>
      </c>
      <c r="F11" s="60"/>
      <c r="G11" s="77"/>
    </row>
    <row r="12" spans="1:7" x14ac:dyDescent="0.2">
      <c r="A12" s="75"/>
      <c r="B12" s="76" t="s">
        <v>250</v>
      </c>
      <c r="C12" s="78" t="s">
        <v>251</v>
      </c>
      <c r="D12" s="122">
        <v>-78.393564679999997</v>
      </c>
      <c r="E12" s="122">
        <v>-1.8896160799999999</v>
      </c>
      <c r="F12" s="60"/>
      <c r="G12" s="77"/>
    </row>
    <row r="13" spans="1:7" x14ac:dyDescent="0.2">
      <c r="A13" s="75"/>
      <c r="B13" s="76" t="s">
        <v>9</v>
      </c>
      <c r="C13" s="78" t="s">
        <v>252</v>
      </c>
      <c r="D13" s="122">
        <v>-627671.70557103003</v>
      </c>
      <c r="E13" s="122">
        <v>-627689.56547638006</v>
      </c>
      <c r="F13" s="60"/>
      <c r="G13" s="77"/>
    </row>
    <row r="14" spans="1:7" x14ac:dyDescent="0.2">
      <c r="A14" s="75"/>
      <c r="B14" s="76" t="s">
        <v>253</v>
      </c>
      <c r="C14" s="78" t="s">
        <v>254</v>
      </c>
      <c r="D14" s="122">
        <v>-28174.52706661</v>
      </c>
      <c r="E14" s="122">
        <v>8446.7040235700006</v>
      </c>
      <c r="F14" s="60"/>
      <c r="G14" s="77"/>
    </row>
    <row r="15" spans="1:7" x14ac:dyDescent="0.2">
      <c r="A15" s="75"/>
      <c r="B15" s="76" t="s">
        <v>255</v>
      </c>
      <c r="C15" s="78" t="s">
        <v>256</v>
      </c>
      <c r="D15" s="122">
        <v>-84362.179112839993</v>
      </c>
      <c r="E15" s="122">
        <v>-86127.334994379999</v>
      </c>
      <c r="F15" s="60"/>
      <c r="G15" s="77"/>
    </row>
    <row r="16" spans="1:7" x14ac:dyDescent="0.2">
      <c r="A16" s="79"/>
      <c r="B16" s="80" t="s">
        <v>69</v>
      </c>
      <c r="C16" s="81" t="s">
        <v>257</v>
      </c>
      <c r="D16" s="122">
        <v>59383.632655759997</v>
      </c>
      <c r="E16" s="122">
        <v>60779.64873506</v>
      </c>
      <c r="F16" s="60"/>
      <c r="G16" s="77"/>
    </row>
    <row r="17" spans="1:18" x14ac:dyDescent="0.2">
      <c r="A17" s="79"/>
      <c r="B17" s="80" t="s">
        <v>71</v>
      </c>
      <c r="C17" s="81" t="s">
        <v>258</v>
      </c>
      <c r="D17" s="122">
        <v>-3374.7312534500002</v>
      </c>
      <c r="E17" s="122">
        <v>-8287.7453740700003</v>
      </c>
      <c r="F17" s="60"/>
      <c r="G17" s="77"/>
    </row>
    <row r="18" spans="1:18" x14ac:dyDescent="0.2">
      <c r="A18" s="159" t="s">
        <v>259</v>
      </c>
      <c r="B18" s="160"/>
      <c r="C18" s="52" t="s">
        <v>260</v>
      </c>
      <c r="D18" s="74">
        <f>SUM(D19:D25)</f>
        <v>131839.94844551</v>
      </c>
      <c r="E18" s="130">
        <f>SUM(E19:E25)</f>
        <v>126796.97161112999</v>
      </c>
      <c r="F18" s="60"/>
      <c r="G18" s="77"/>
    </row>
    <row r="19" spans="1:18" x14ac:dyDescent="0.2">
      <c r="A19" s="75"/>
      <c r="B19" s="76" t="s">
        <v>261</v>
      </c>
      <c r="C19" s="78" t="s">
        <v>262</v>
      </c>
      <c r="D19" s="122">
        <v>3016.7917154199999</v>
      </c>
      <c r="E19" s="122">
        <v>2843.7420874999998</v>
      </c>
      <c r="F19" s="60"/>
      <c r="G19" s="77"/>
    </row>
    <row r="20" spans="1:18" x14ac:dyDescent="0.2">
      <c r="A20" s="75"/>
      <c r="B20" s="76" t="s">
        <v>263</v>
      </c>
      <c r="C20" s="78" t="s">
        <v>264</v>
      </c>
      <c r="D20" s="122">
        <v>6511.5470723199996</v>
      </c>
      <c r="E20" s="122">
        <v>6095.7686921000004</v>
      </c>
      <c r="F20" s="60"/>
      <c r="G20" s="77"/>
    </row>
    <row r="21" spans="1:18" x14ac:dyDescent="0.2">
      <c r="A21" s="75"/>
      <c r="B21" s="80" t="s">
        <v>265</v>
      </c>
      <c r="C21" s="78" t="s">
        <v>266</v>
      </c>
      <c r="D21" s="122">
        <v>20495.412213790001</v>
      </c>
      <c r="E21" s="122">
        <v>18973.255135309999</v>
      </c>
      <c r="F21" s="60"/>
      <c r="G21" s="77"/>
    </row>
    <row r="22" spans="1:18" x14ac:dyDescent="0.2">
      <c r="A22" s="75"/>
      <c r="B22" s="80" t="s">
        <v>267</v>
      </c>
      <c r="C22" s="78" t="s">
        <v>268</v>
      </c>
      <c r="D22" s="122">
        <v>24512.803495619999</v>
      </c>
      <c r="E22" s="122">
        <v>28198.69489318</v>
      </c>
      <c r="F22" s="60"/>
      <c r="G22" s="77"/>
    </row>
    <row r="23" spans="1:18" x14ac:dyDescent="0.2">
      <c r="A23" s="75"/>
      <c r="B23" s="80" t="s">
        <v>269</v>
      </c>
      <c r="C23" s="48" t="s">
        <v>270</v>
      </c>
      <c r="D23" s="122">
        <v>31481.789802859999</v>
      </c>
      <c r="E23" s="122">
        <v>28482.641013109998</v>
      </c>
      <c r="F23" s="60"/>
      <c r="G23" s="77"/>
    </row>
    <row r="24" spans="1:18" x14ac:dyDescent="0.2">
      <c r="A24" s="79"/>
      <c r="B24" s="80" t="s">
        <v>271</v>
      </c>
      <c r="C24" s="78" t="s">
        <v>272</v>
      </c>
      <c r="D24" s="122">
        <v>27264.789406839998</v>
      </c>
      <c r="E24" s="122">
        <v>25523.39517571</v>
      </c>
      <c r="F24" s="60"/>
      <c r="G24" s="77"/>
    </row>
    <row r="25" spans="1:18" x14ac:dyDescent="0.2">
      <c r="A25" s="79"/>
      <c r="B25" s="80" t="s">
        <v>273</v>
      </c>
      <c r="C25" s="81" t="s">
        <v>274</v>
      </c>
      <c r="D25" s="122">
        <v>18556.814738659999</v>
      </c>
      <c r="E25" s="122">
        <v>16679.474614219998</v>
      </c>
      <c r="F25" s="60"/>
      <c r="G25" s="77"/>
    </row>
    <row r="26" spans="1:18" s="8" customFormat="1" x14ac:dyDescent="0.2">
      <c r="A26" s="159" t="s">
        <v>275</v>
      </c>
      <c r="B26" s="160"/>
      <c r="C26" s="82" t="s">
        <v>276</v>
      </c>
      <c r="D26" s="74">
        <f>SUM(D27:D30)</f>
        <v>73780.200873460053</v>
      </c>
      <c r="E26" s="130">
        <f>SUM(E27:E30)</f>
        <v>343096.8258399801</v>
      </c>
      <c r="F26" s="60"/>
      <c r="G26" s="77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8" customFormat="1" x14ac:dyDescent="0.2">
      <c r="A27" s="83"/>
      <c r="B27" s="17" t="s">
        <v>277</v>
      </c>
      <c r="C27" s="48" t="s">
        <v>278</v>
      </c>
      <c r="D27" s="122">
        <v>-13326.730170839999</v>
      </c>
      <c r="E27" s="122">
        <v>24497.112606369999</v>
      </c>
      <c r="F27" s="60"/>
      <c r="G27" s="77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8" customFormat="1" x14ac:dyDescent="0.2">
      <c r="A28" s="84"/>
      <c r="B28" s="17" t="s">
        <v>279</v>
      </c>
      <c r="C28" s="85" t="s">
        <v>67</v>
      </c>
      <c r="D28" s="122">
        <v>-193960.26285296999</v>
      </c>
      <c r="E28" s="122">
        <v>-199353.50219197999</v>
      </c>
      <c r="F28" s="60"/>
      <c r="G28" s="7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8" customFormat="1" x14ac:dyDescent="0.2">
      <c r="A29" s="83"/>
      <c r="B29" s="17" t="s">
        <v>280</v>
      </c>
      <c r="C29" s="85" t="s">
        <v>282</v>
      </c>
      <c r="D29" s="122">
        <v>277538.15081189002</v>
      </c>
      <c r="E29" s="122">
        <v>519481.64833882003</v>
      </c>
      <c r="F29" s="60"/>
      <c r="G29" s="7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s="8" customFormat="1" x14ac:dyDescent="0.2">
      <c r="A30" s="83"/>
      <c r="B30" s="17" t="s">
        <v>281</v>
      </c>
      <c r="C30" s="85" t="s">
        <v>283</v>
      </c>
      <c r="D30" s="122">
        <v>3529.0430853799999</v>
      </c>
      <c r="E30" s="122">
        <v>-1528.4329132299999</v>
      </c>
      <c r="F30" s="60"/>
      <c r="G30" s="7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x14ac:dyDescent="0.2">
      <c r="A31" s="159" t="s">
        <v>284</v>
      </c>
      <c r="B31" s="160"/>
      <c r="C31" s="86" t="s">
        <v>285</v>
      </c>
      <c r="D31" s="123">
        <f>SUM(D32:D35)</f>
        <v>-16411.344813730117</v>
      </c>
      <c r="E31" s="131">
        <f>SUM(E32:E35)</f>
        <v>-14406.457186469934</v>
      </c>
      <c r="F31" s="60"/>
      <c r="G31" s="77"/>
    </row>
    <row r="32" spans="1:18" x14ac:dyDescent="0.2">
      <c r="A32" s="87"/>
      <c r="B32" s="80" t="s">
        <v>10</v>
      </c>
      <c r="C32" s="78" t="s">
        <v>286</v>
      </c>
      <c r="D32" s="122">
        <v>-1486982.03030979</v>
      </c>
      <c r="E32" s="122">
        <v>-1475224.8344348799</v>
      </c>
      <c r="F32" s="60"/>
      <c r="G32" s="77"/>
    </row>
    <row r="33" spans="1:18" x14ac:dyDescent="0.2">
      <c r="A33" s="87"/>
      <c r="B33" s="80" t="s">
        <v>11</v>
      </c>
      <c r="C33" s="78" t="s">
        <v>287</v>
      </c>
      <c r="D33" s="122">
        <v>1904665.0012374299</v>
      </c>
      <c r="E33" s="122">
        <v>1840721.37940877</v>
      </c>
      <c r="F33" s="60"/>
      <c r="G33" s="77"/>
    </row>
    <row r="34" spans="1:18" x14ac:dyDescent="0.2">
      <c r="A34" s="79"/>
      <c r="B34" s="80" t="s">
        <v>288</v>
      </c>
      <c r="C34" s="78" t="s">
        <v>289</v>
      </c>
      <c r="D34" s="122">
        <v>-419687.85855489998</v>
      </c>
      <c r="E34" s="122">
        <v>-367449.97523071</v>
      </c>
      <c r="F34" s="60"/>
      <c r="G34" s="77"/>
    </row>
    <row r="35" spans="1:18" x14ac:dyDescent="0.2">
      <c r="A35" s="79"/>
      <c r="B35" s="80" t="s">
        <v>290</v>
      </c>
      <c r="C35" s="78" t="s">
        <v>291</v>
      </c>
      <c r="D35" s="122">
        <v>-14406.457186469999</v>
      </c>
      <c r="E35" s="122">
        <v>-12453.026929649999</v>
      </c>
      <c r="F35" s="60"/>
      <c r="G35" s="77"/>
    </row>
    <row r="36" spans="1:18" x14ac:dyDescent="0.2">
      <c r="A36" s="159" t="s">
        <v>292</v>
      </c>
      <c r="B36" s="160"/>
      <c r="C36" s="86" t="s">
        <v>293</v>
      </c>
      <c r="D36" s="72">
        <f>SUM(D37:D40)</f>
        <v>61196.82559968</v>
      </c>
      <c r="E36" s="129">
        <f>SUM(E37:E40)</f>
        <v>85972.817970969991</v>
      </c>
      <c r="F36" s="60"/>
      <c r="G36" s="77"/>
    </row>
    <row r="37" spans="1:18" s="8" customFormat="1" x14ac:dyDescent="0.2">
      <c r="A37" s="88"/>
      <c r="B37" s="17" t="s">
        <v>294</v>
      </c>
      <c r="C37" s="89" t="s">
        <v>295</v>
      </c>
      <c r="D37" s="122">
        <v>15712.17349229</v>
      </c>
      <c r="E37" s="122">
        <v>15200.034874020001</v>
      </c>
      <c r="F37" s="60"/>
      <c r="G37" s="77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s="8" customFormat="1" x14ac:dyDescent="0.2">
      <c r="A38" s="88"/>
      <c r="B38" s="17" t="s">
        <v>296</v>
      </c>
      <c r="C38" s="89" t="s">
        <v>297</v>
      </c>
      <c r="D38" s="122">
        <v>4263.3289480000003</v>
      </c>
      <c r="E38" s="122">
        <v>8063.4598076100001</v>
      </c>
      <c r="F38" s="60"/>
      <c r="G38" s="77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s="8" customFormat="1" x14ac:dyDescent="0.2">
      <c r="A39" s="88"/>
      <c r="B39" s="17" t="s">
        <v>298</v>
      </c>
      <c r="C39" s="89" t="s">
        <v>299</v>
      </c>
      <c r="D39" s="122">
        <v>37274.617471689999</v>
      </c>
      <c r="E39" s="122">
        <v>60126.321687529999</v>
      </c>
      <c r="F39" s="60"/>
      <c r="G39" s="77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s="8" customFormat="1" ht="13.5" thickBot="1" x14ac:dyDescent="0.25">
      <c r="A40" s="90"/>
      <c r="B40" s="91" t="s">
        <v>300</v>
      </c>
      <c r="C40" s="92" t="s">
        <v>70</v>
      </c>
      <c r="D40" s="121">
        <v>3946.7056877</v>
      </c>
      <c r="E40" s="121">
        <v>2583.00160181</v>
      </c>
      <c r="F40" s="60"/>
      <c r="G40" s="77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x14ac:dyDescent="0.2">
      <c r="A41" s="167" t="s">
        <v>301</v>
      </c>
      <c r="B41" s="168"/>
      <c r="C41" s="93" t="s">
        <v>302</v>
      </c>
      <c r="D41" s="94">
        <f>D42+D45+D56</f>
        <v>4675779.6691914098</v>
      </c>
      <c r="E41" s="132">
        <f>E42+E45+E56</f>
        <v>3636099.7378859799</v>
      </c>
      <c r="F41" s="60"/>
      <c r="G41" s="77"/>
    </row>
    <row r="42" spans="1:18" s="8" customFormat="1" x14ac:dyDescent="0.2">
      <c r="A42" s="159" t="s">
        <v>303</v>
      </c>
      <c r="B42" s="160"/>
      <c r="C42" s="82" t="s">
        <v>304</v>
      </c>
      <c r="D42" s="74">
        <f>SUM(D43:D44)</f>
        <v>246842.66251838999</v>
      </c>
      <c r="E42" s="130">
        <f>SUM(E43:E44)</f>
        <v>229320.01327274001</v>
      </c>
      <c r="F42" s="60"/>
      <c r="G42" s="7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s="8" customFormat="1" x14ac:dyDescent="0.2">
      <c r="A43" s="95"/>
      <c r="B43" s="96" t="s">
        <v>305</v>
      </c>
      <c r="C43" s="97" t="s">
        <v>306</v>
      </c>
      <c r="D43" s="122">
        <v>78511.260442059996</v>
      </c>
      <c r="E43" s="122">
        <v>78850.463771220006</v>
      </c>
      <c r="F43" s="60"/>
      <c r="G43" s="7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s="8" customFormat="1" x14ac:dyDescent="0.2">
      <c r="A44" s="84"/>
      <c r="B44" s="17" t="s">
        <v>307</v>
      </c>
      <c r="C44" s="98" t="s">
        <v>308</v>
      </c>
      <c r="D44" s="122">
        <v>168331.40207633001</v>
      </c>
      <c r="E44" s="122">
        <v>150469.54950152</v>
      </c>
      <c r="F44" s="60"/>
      <c r="G44" s="77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s="8" customFormat="1" x14ac:dyDescent="0.2">
      <c r="A45" s="159" t="s">
        <v>309</v>
      </c>
      <c r="B45" s="160"/>
      <c r="C45" s="82" t="s">
        <v>310</v>
      </c>
      <c r="D45" s="74">
        <f>SUM(D46:D55)</f>
        <v>2835537.30261687</v>
      </c>
      <c r="E45" s="130">
        <f>SUM(E46:E55)</f>
        <v>2438324.8879729197</v>
      </c>
      <c r="F45" s="60"/>
      <c r="G45" s="77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s="8" customFormat="1" x14ac:dyDescent="0.2">
      <c r="A46" s="84"/>
      <c r="B46" s="17" t="s">
        <v>311</v>
      </c>
      <c r="C46" s="48" t="s">
        <v>312</v>
      </c>
      <c r="D46" s="122">
        <v>209494.50571619999</v>
      </c>
      <c r="E46" s="122">
        <v>156503.46973648999</v>
      </c>
      <c r="F46" s="60"/>
      <c r="G46" s="77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s="8" customFormat="1" x14ac:dyDescent="0.2">
      <c r="A47" s="84"/>
      <c r="B47" s="17" t="s">
        <v>313</v>
      </c>
      <c r="C47" s="98" t="s">
        <v>314</v>
      </c>
      <c r="D47" s="122">
        <v>225.46370039000001</v>
      </c>
      <c r="E47" s="122">
        <v>177.79377749</v>
      </c>
      <c r="F47" s="60"/>
      <c r="G47" s="77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s="8" customFormat="1" x14ac:dyDescent="0.2">
      <c r="A48" s="84"/>
      <c r="B48" s="17" t="s">
        <v>12</v>
      </c>
      <c r="C48" s="98" t="s">
        <v>315</v>
      </c>
      <c r="D48" s="122">
        <v>2426958.78408072</v>
      </c>
      <c r="E48" s="122">
        <v>2115558.7130296798</v>
      </c>
      <c r="F48" s="60"/>
      <c r="G48" s="77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s="8" customFormat="1" x14ac:dyDescent="0.2">
      <c r="A49" s="84"/>
      <c r="B49" s="17" t="s">
        <v>316</v>
      </c>
      <c r="C49" s="98" t="s">
        <v>317</v>
      </c>
      <c r="D49" s="122">
        <v>3498.0258548400002</v>
      </c>
      <c r="E49" s="122">
        <v>3640.9982864399999</v>
      </c>
      <c r="F49" s="60"/>
      <c r="G49" s="77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s="8" customFormat="1" x14ac:dyDescent="0.2">
      <c r="A50" s="84"/>
      <c r="B50" s="17" t="s">
        <v>318</v>
      </c>
      <c r="C50" s="98" t="s">
        <v>319</v>
      </c>
      <c r="D50" s="122">
        <v>0.73222189999999998</v>
      </c>
      <c r="E50" s="122">
        <v>0.29345690000000002</v>
      </c>
      <c r="F50" s="60"/>
      <c r="G50" s="77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s="8" customFormat="1" x14ac:dyDescent="0.2">
      <c r="A51" s="84"/>
      <c r="B51" s="17" t="s">
        <v>320</v>
      </c>
      <c r="C51" s="98" t="s">
        <v>321</v>
      </c>
      <c r="D51" s="122">
        <v>427.44665465999998</v>
      </c>
      <c r="E51" s="122">
        <v>1995.49829722</v>
      </c>
      <c r="F51" s="60"/>
      <c r="G51" s="77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s="8" customFormat="1" x14ac:dyDescent="0.2">
      <c r="A52" s="84"/>
      <c r="B52" s="17" t="s">
        <v>322</v>
      </c>
      <c r="C52" s="98" t="s">
        <v>323</v>
      </c>
      <c r="D52" s="122">
        <v>128608.80528631</v>
      </c>
      <c r="E52" s="122">
        <v>113694.03929713</v>
      </c>
      <c r="F52" s="60"/>
      <c r="G52" s="77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s="8" customFormat="1" x14ac:dyDescent="0.2">
      <c r="A53" s="84"/>
      <c r="B53" s="17" t="s">
        <v>324</v>
      </c>
      <c r="C53" s="49" t="s">
        <v>325</v>
      </c>
      <c r="D53" s="122">
        <v>41943.985752200002</v>
      </c>
      <c r="E53" s="122">
        <v>25684.07535639</v>
      </c>
      <c r="F53" s="60"/>
      <c r="G53" s="77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s="8" customFormat="1" x14ac:dyDescent="0.2">
      <c r="A54" s="84"/>
      <c r="B54" s="17" t="s">
        <v>326</v>
      </c>
      <c r="C54" s="99" t="s">
        <v>134</v>
      </c>
      <c r="D54" s="122">
        <v>24379.553349649999</v>
      </c>
      <c r="E54" s="122">
        <v>21070.006735179999</v>
      </c>
      <c r="F54" s="60"/>
      <c r="G54" s="77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s="8" customFormat="1" x14ac:dyDescent="0.2">
      <c r="A55" s="84"/>
      <c r="B55" s="17" t="s">
        <v>327</v>
      </c>
      <c r="C55" s="89" t="s">
        <v>328</v>
      </c>
      <c r="D55" s="120">
        <v>0</v>
      </c>
      <c r="E55" s="120">
        <v>0</v>
      </c>
      <c r="F55" s="60"/>
      <c r="G55" s="77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s="8" customFormat="1" x14ac:dyDescent="0.2">
      <c r="A56" s="159" t="s">
        <v>329</v>
      </c>
      <c r="B56" s="160"/>
      <c r="C56" s="100" t="s">
        <v>330</v>
      </c>
      <c r="D56" s="74">
        <f>SUM(D57:D95)</f>
        <v>1593399.70405615</v>
      </c>
      <c r="E56" s="130">
        <f>SUM(E57:E95)</f>
        <v>968454.83664032002</v>
      </c>
      <c r="F56" s="60"/>
      <c r="G56" s="77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8" customFormat="1" x14ac:dyDescent="0.2">
      <c r="A57" s="101"/>
      <c r="B57" s="17" t="s">
        <v>331</v>
      </c>
      <c r="C57" s="49" t="s">
        <v>332</v>
      </c>
      <c r="D57" s="122">
        <v>53836.657488730001</v>
      </c>
      <c r="E57" s="122">
        <v>10466.262868690001</v>
      </c>
    </row>
    <row r="58" spans="1:18" s="8" customFormat="1" x14ac:dyDescent="0.2">
      <c r="A58" s="84"/>
      <c r="B58" s="17" t="s">
        <v>333</v>
      </c>
      <c r="C58" s="49" t="s">
        <v>334</v>
      </c>
      <c r="D58" s="125">
        <v>0</v>
      </c>
      <c r="E58" s="125">
        <v>0</v>
      </c>
      <c r="F58" s="60"/>
      <c r="G58" s="77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s="8" customFormat="1" x14ac:dyDescent="0.2">
      <c r="A59" s="84"/>
      <c r="B59" s="17" t="s">
        <v>335</v>
      </c>
      <c r="C59" s="48" t="s">
        <v>336</v>
      </c>
      <c r="D59" s="122">
        <v>46936.32197438</v>
      </c>
      <c r="E59" s="122">
        <v>49761.903495010003</v>
      </c>
      <c r="F59" s="60"/>
      <c r="G59" s="77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8" customFormat="1" x14ac:dyDescent="0.2">
      <c r="A60" s="84"/>
      <c r="B60" s="17" t="s">
        <v>337</v>
      </c>
      <c r="C60" s="49" t="s">
        <v>338</v>
      </c>
      <c r="D60" s="122">
        <v>75.076286800000005</v>
      </c>
      <c r="E60" s="122">
        <v>97.696583570000001</v>
      </c>
      <c r="F60" s="60"/>
      <c r="G60" s="77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s="8" customFormat="1" x14ac:dyDescent="0.2">
      <c r="A61" s="84"/>
      <c r="B61" s="17" t="s">
        <v>339</v>
      </c>
      <c r="C61" s="49" t="s">
        <v>340</v>
      </c>
      <c r="D61" s="122">
        <v>105873.03526814999</v>
      </c>
      <c r="E61" s="122">
        <v>102798.63654275</v>
      </c>
      <c r="F61" s="60"/>
      <c r="G61" s="77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s="8" customFormat="1" x14ac:dyDescent="0.2">
      <c r="A62" s="84"/>
      <c r="B62" s="17" t="s">
        <v>341</v>
      </c>
      <c r="C62" s="49" t="s">
        <v>342</v>
      </c>
      <c r="D62" s="122">
        <v>2452.3645940000001</v>
      </c>
      <c r="E62" s="122">
        <v>3263.146929</v>
      </c>
      <c r="F62" s="60"/>
      <c r="G62" s="77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s="8" customFormat="1" x14ac:dyDescent="0.2">
      <c r="A63" s="84"/>
      <c r="B63" s="17" t="s">
        <v>343</v>
      </c>
      <c r="C63" s="48" t="s">
        <v>344</v>
      </c>
      <c r="D63" s="122">
        <v>47888.623609499999</v>
      </c>
      <c r="E63" s="122">
        <v>23357.462875699999</v>
      </c>
      <c r="F63" s="60"/>
      <c r="G63" s="77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s="8" customFormat="1" x14ac:dyDescent="0.2">
      <c r="A64" s="84"/>
      <c r="B64" s="17" t="s">
        <v>345</v>
      </c>
      <c r="C64" s="48" t="s">
        <v>346</v>
      </c>
      <c r="D64" s="122">
        <v>15287.912874039999</v>
      </c>
      <c r="E64" s="122">
        <v>11605.717258590001</v>
      </c>
      <c r="F64" s="60"/>
      <c r="G64" s="77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s="8" customFormat="1" x14ac:dyDescent="0.2">
      <c r="A65" s="84"/>
      <c r="B65" s="17" t="s">
        <v>347</v>
      </c>
      <c r="C65" s="48" t="s">
        <v>348</v>
      </c>
      <c r="D65" s="122">
        <v>235.43984233</v>
      </c>
      <c r="E65" s="122">
        <v>153.97646563000001</v>
      </c>
      <c r="F65" s="60"/>
      <c r="G65" s="77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s="8" customFormat="1" x14ac:dyDescent="0.2">
      <c r="A66" s="84"/>
      <c r="B66" s="17" t="s">
        <v>349</v>
      </c>
      <c r="C66" s="48" t="s">
        <v>350</v>
      </c>
      <c r="D66" s="122">
        <v>36110.322766359997</v>
      </c>
      <c r="E66" s="122">
        <v>32056.07529248</v>
      </c>
      <c r="F66" s="60"/>
      <c r="G66" s="77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s="8" customFormat="1" x14ac:dyDescent="0.2">
      <c r="A67" s="84"/>
      <c r="B67" s="17" t="s">
        <v>351</v>
      </c>
      <c r="C67" s="48" t="s">
        <v>352</v>
      </c>
      <c r="D67" s="122">
        <v>4345.5308244600001</v>
      </c>
      <c r="E67" s="122">
        <v>3990.5411092600002</v>
      </c>
      <c r="F67" s="60"/>
      <c r="G67" s="77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s="8" customFormat="1" x14ac:dyDescent="0.2">
      <c r="A68" s="84"/>
      <c r="B68" s="17" t="s">
        <v>353</v>
      </c>
      <c r="C68" s="47" t="s">
        <v>163</v>
      </c>
      <c r="D68" s="125">
        <v>0</v>
      </c>
      <c r="E68" s="122">
        <v>0</v>
      </c>
      <c r="F68" s="60"/>
      <c r="G68" s="77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s="8" customFormat="1" x14ac:dyDescent="0.2">
      <c r="A69" s="84"/>
      <c r="B69" s="17" t="s">
        <v>354</v>
      </c>
      <c r="C69" s="48" t="s">
        <v>165</v>
      </c>
      <c r="D69" s="125">
        <v>0</v>
      </c>
      <c r="E69" s="122">
        <v>0</v>
      </c>
      <c r="F69" s="60"/>
      <c r="G69" s="77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s="8" customFormat="1" x14ac:dyDescent="0.2">
      <c r="A70" s="84"/>
      <c r="B70" s="17" t="s">
        <v>355</v>
      </c>
      <c r="C70" s="48" t="s">
        <v>356</v>
      </c>
      <c r="D70" s="122">
        <v>12.147781</v>
      </c>
      <c r="E70" s="122">
        <v>13.266724999999999</v>
      </c>
      <c r="F70" s="60"/>
      <c r="G70" s="77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s="8" customFormat="1" x14ac:dyDescent="0.2">
      <c r="A71" s="84"/>
      <c r="B71" s="17" t="s">
        <v>357</v>
      </c>
      <c r="C71" s="48" t="s">
        <v>36</v>
      </c>
      <c r="D71" s="125">
        <v>0</v>
      </c>
      <c r="E71" s="122">
        <v>0</v>
      </c>
      <c r="F71" s="60"/>
      <c r="G71" s="77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s="8" customFormat="1" x14ac:dyDescent="0.2">
      <c r="A72" s="84"/>
      <c r="B72" s="17" t="s">
        <v>358</v>
      </c>
      <c r="C72" s="48" t="s">
        <v>170</v>
      </c>
      <c r="D72" s="124">
        <v>0</v>
      </c>
      <c r="E72" s="120">
        <v>0</v>
      </c>
      <c r="F72" s="60"/>
      <c r="G72" s="77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s="8" customFormat="1" x14ac:dyDescent="0.2">
      <c r="A73" s="84"/>
      <c r="B73" s="17" t="s">
        <v>359</v>
      </c>
      <c r="C73" s="48" t="s">
        <v>172</v>
      </c>
      <c r="D73" s="124">
        <v>0</v>
      </c>
      <c r="E73" s="120">
        <v>0</v>
      </c>
      <c r="F73" s="60"/>
      <c r="G73" s="77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s="8" customFormat="1" x14ac:dyDescent="0.2">
      <c r="A74" s="84"/>
      <c r="B74" s="17" t="s">
        <v>360</v>
      </c>
      <c r="C74" s="48" t="s">
        <v>361</v>
      </c>
      <c r="D74" s="122">
        <v>3081.30965023</v>
      </c>
      <c r="E74" s="122">
        <v>3914.0197357000002</v>
      </c>
      <c r="F74" s="60"/>
      <c r="G74" s="77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s="8" customFormat="1" x14ac:dyDescent="0.2">
      <c r="A75" s="84"/>
      <c r="B75" s="17" t="s">
        <v>362</v>
      </c>
      <c r="C75" s="48" t="s">
        <v>363</v>
      </c>
      <c r="D75" s="122">
        <v>3627.0579106999999</v>
      </c>
      <c r="E75" s="122">
        <v>1547.0990427700001</v>
      </c>
      <c r="F75" s="60"/>
      <c r="G75" s="77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s="8" customFormat="1" x14ac:dyDescent="0.2">
      <c r="A76" s="84"/>
      <c r="B76" s="17" t="s">
        <v>364</v>
      </c>
      <c r="C76" s="48" t="s">
        <v>365</v>
      </c>
      <c r="D76" s="122">
        <v>255.46605919999999</v>
      </c>
      <c r="E76" s="122">
        <v>226.25617291</v>
      </c>
      <c r="F76" s="60"/>
      <c r="G76" s="77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s="8" customFormat="1" x14ac:dyDescent="0.2">
      <c r="A77" s="84"/>
      <c r="B77" s="17" t="s">
        <v>366</v>
      </c>
      <c r="C77" s="98" t="s">
        <v>367</v>
      </c>
      <c r="D77" s="120">
        <v>181204.91814607001</v>
      </c>
      <c r="E77" s="120">
        <v>132120.30512265</v>
      </c>
      <c r="F77" s="60"/>
      <c r="G77" s="77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s="8" customFormat="1" x14ac:dyDescent="0.2">
      <c r="A78" s="84"/>
      <c r="B78" s="17" t="s">
        <v>368</v>
      </c>
      <c r="C78" s="98" t="s">
        <v>369</v>
      </c>
      <c r="D78" s="122">
        <v>31883.78893133</v>
      </c>
      <c r="E78" s="122">
        <v>62916.434871060002</v>
      </c>
      <c r="F78" s="60"/>
      <c r="G78" s="77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s="8" customFormat="1" x14ac:dyDescent="0.2">
      <c r="A79" s="84"/>
      <c r="B79" s="17" t="s">
        <v>370</v>
      </c>
      <c r="C79" s="98" t="s">
        <v>371</v>
      </c>
      <c r="D79" s="122">
        <v>114.42331562</v>
      </c>
      <c r="E79" s="122">
        <v>333.78103011000002</v>
      </c>
      <c r="F79" s="60"/>
      <c r="G79" s="77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s="8" customFormat="1" x14ac:dyDescent="0.2">
      <c r="A80" s="84"/>
      <c r="B80" s="17" t="s">
        <v>372</v>
      </c>
      <c r="C80" s="2" t="s">
        <v>182</v>
      </c>
      <c r="D80" s="122">
        <v>18697.06851547</v>
      </c>
      <c r="E80" s="122">
        <v>18286.632808980001</v>
      </c>
      <c r="F80" s="60"/>
      <c r="G80" s="77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s="8" customFormat="1" x14ac:dyDescent="0.2">
      <c r="A81" s="84"/>
      <c r="B81" s="17" t="s">
        <v>373</v>
      </c>
      <c r="C81" s="98" t="s">
        <v>374</v>
      </c>
      <c r="D81" s="122">
        <v>1735.4338093900001</v>
      </c>
      <c r="E81" s="122">
        <v>2216.13830951</v>
      </c>
      <c r="F81" s="60"/>
      <c r="G81" s="77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s="8" customFormat="1" x14ac:dyDescent="0.2">
      <c r="A82" s="84"/>
      <c r="B82" s="17" t="s">
        <v>375</v>
      </c>
      <c r="C82" s="98" t="s">
        <v>376</v>
      </c>
      <c r="D82" s="120">
        <v>0</v>
      </c>
      <c r="E82" s="120">
        <v>0</v>
      </c>
      <c r="F82" s="60"/>
      <c r="G82" s="77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s="8" customFormat="1" x14ac:dyDescent="0.2">
      <c r="A83" s="84"/>
      <c r="B83" s="17" t="s">
        <v>377</v>
      </c>
      <c r="C83" s="98" t="s">
        <v>378</v>
      </c>
      <c r="D83" s="122">
        <v>0</v>
      </c>
      <c r="E83" s="122">
        <v>0</v>
      </c>
      <c r="F83" s="60"/>
      <c r="G83" s="77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s="8" customFormat="1" x14ac:dyDescent="0.2">
      <c r="A84" s="84"/>
      <c r="B84" s="17" t="s">
        <v>379</v>
      </c>
      <c r="C84" s="48" t="s">
        <v>190</v>
      </c>
      <c r="D84" s="122">
        <v>602692.39064921997</v>
      </c>
      <c r="E84" s="122">
        <v>72585.834446280001</v>
      </c>
      <c r="F84" s="60"/>
      <c r="G84" s="77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s="8" customFormat="1" x14ac:dyDescent="0.2">
      <c r="A85" s="84"/>
      <c r="B85" s="17" t="s">
        <v>380</v>
      </c>
      <c r="C85" s="48" t="s">
        <v>381</v>
      </c>
      <c r="D85" s="122">
        <v>111.33766645999999</v>
      </c>
      <c r="E85" s="122">
        <v>76.222280949999998</v>
      </c>
      <c r="F85" s="60"/>
      <c r="G85" s="77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s="8" customFormat="1" x14ac:dyDescent="0.2">
      <c r="A86" s="84"/>
      <c r="B86" s="17" t="s">
        <v>382</v>
      </c>
      <c r="C86" s="48" t="s">
        <v>383</v>
      </c>
      <c r="D86" s="122">
        <v>1.49217873</v>
      </c>
      <c r="E86" s="122">
        <v>197.92956258999999</v>
      </c>
      <c r="F86" s="60"/>
      <c r="G86" s="77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s="8" customFormat="1" x14ac:dyDescent="0.2">
      <c r="A87" s="84"/>
      <c r="B87" s="17" t="s">
        <v>384</v>
      </c>
      <c r="C87" s="48" t="s">
        <v>385</v>
      </c>
      <c r="D87" s="122">
        <v>384.11756215000003</v>
      </c>
      <c r="E87" s="122">
        <v>268.29031834</v>
      </c>
      <c r="F87" s="60"/>
      <c r="G87" s="77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s="8" customFormat="1" x14ac:dyDescent="0.2">
      <c r="A88" s="84"/>
      <c r="B88" s="17" t="s">
        <v>386</v>
      </c>
      <c r="C88" s="48" t="s">
        <v>387</v>
      </c>
      <c r="D88" s="122">
        <v>9819.8637964099998</v>
      </c>
      <c r="E88" s="122">
        <v>0</v>
      </c>
      <c r="F88" s="60"/>
      <c r="G88" s="77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s="8" customFormat="1" x14ac:dyDescent="0.2">
      <c r="A89" s="84"/>
      <c r="B89" s="17" t="s">
        <v>388</v>
      </c>
      <c r="C89" s="48" t="s">
        <v>200</v>
      </c>
      <c r="D89" s="122">
        <v>10569.0564149</v>
      </c>
      <c r="E89" s="122">
        <v>9274.16793573</v>
      </c>
      <c r="F89" s="60"/>
      <c r="G89" s="77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s="8" customFormat="1" x14ac:dyDescent="0.2">
      <c r="A90" s="84"/>
      <c r="B90" s="17" t="s">
        <v>389</v>
      </c>
      <c r="C90" s="58" t="s">
        <v>390</v>
      </c>
      <c r="D90" s="122">
        <v>33170.540752540001</v>
      </c>
      <c r="E90" s="122">
        <v>80248.714229980003</v>
      </c>
      <c r="F90" s="60"/>
      <c r="G90" s="77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s="8" customFormat="1" x14ac:dyDescent="0.2">
      <c r="A91" s="84"/>
      <c r="B91" s="17" t="s">
        <v>391</v>
      </c>
      <c r="C91" s="98" t="s">
        <v>392</v>
      </c>
      <c r="D91" s="122">
        <v>21993.914874890001</v>
      </c>
      <c r="E91" s="122">
        <v>22192.038373349998</v>
      </c>
      <c r="F91" s="60"/>
      <c r="G91" s="77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s="8" customFormat="1" x14ac:dyDescent="0.2">
      <c r="A92" s="84"/>
      <c r="B92" s="17" t="s">
        <v>393</v>
      </c>
      <c r="C92" s="98" t="s">
        <v>394</v>
      </c>
      <c r="D92" s="122">
        <v>17453.39289164</v>
      </c>
      <c r="E92" s="122">
        <v>14352.422235739999</v>
      </c>
      <c r="F92" s="60"/>
      <c r="G92" s="77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s="8" customFormat="1" x14ac:dyDescent="0.2">
      <c r="A93" s="84"/>
      <c r="B93" s="17" t="s">
        <v>395</v>
      </c>
      <c r="C93" s="48" t="s">
        <v>396</v>
      </c>
      <c r="D93" s="122">
        <v>255086.19876954</v>
      </c>
      <c r="E93" s="122">
        <v>250682.53181262</v>
      </c>
      <c r="F93" s="60"/>
      <c r="G93" s="77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s="8" customFormat="1" x14ac:dyDescent="0.2">
      <c r="A94" s="84"/>
      <c r="B94" s="17" t="s">
        <v>397</v>
      </c>
      <c r="C94" s="48" t="s">
        <v>398</v>
      </c>
      <c r="D94" s="122">
        <v>71935.642146069993</v>
      </c>
      <c r="E94" s="122">
        <v>44908.231505440002</v>
      </c>
      <c r="F94" s="60"/>
      <c r="G94" s="77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ht="13.5" thickBot="1" x14ac:dyDescent="0.25">
      <c r="A95" s="110"/>
      <c r="B95" s="111" t="s">
        <v>399</v>
      </c>
      <c r="C95" s="112" t="s">
        <v>400</v>
      </c>
      <c r="D95" s="121">
        <v>16528.85670584</v>
      </c>
      <c r="E95" s="121">
        <v>14543.100699930001</v>
      </c>
      <c r="F95" s="60"/>
      <c r="G95" s="60"/>
    </row>
    <row r="96" spans="1:18" x14ac:dyDescent="0.2">
      <c r="A96" s="116"/>
      <c r="B96" s="116"/>
      <c r="C96" s="117"/>
      <c r="D96" s="118"/>
      <c r="E96" s="119"/>
      <c r="F96" s="60"/>
      <c r="G96" s="60"/>
    </row>
    <row r="97" spans="1:6" ht="21" customHeight="1" x14ac:dyDescent="0.2">
      <c r="A97" s="134" t="s">
        <v>404</v>
      </c>
      <c r="B97" s="105"/>
      <c r="C97" s="109"/>
      <c r="D97" s="133" t="s">
        <v>2</v>
      </c>
      <c r="E97" s="102"/>
      <c r="F97" s="60"/>
    </row>
    <row r="98" spans="1:6" ht="18.75" customHeight="1" x14ac:dyDescent="0.2">
      <c r="A98" s="58"/>
      <c r="B98" s="58"/>
      <c r="D98" s="1"/>
      <c r="E98" s="102"/>
      <c r="F98" s="60"/>
    </row>
    <row r="99" spans="1:6" x14ac:dyDescent="0.2">
      <c r="C99" s="103"/>
      <c r="D99" s="104"/>
      <c r="E99" s="104"/>
      <c r="F99" s="103"/>
    </row>
    <row r="100" spans="1:6" x14ac:dyDescent="0.2">
      <c r="C100" s="103"/>
      <c r="D100" s="103"/>
      <c r="E100" s="103"/>
      <c r="F100" s="103"/>
    </row>
  </sheetData>
  <mergeCells count="15">
    <mergeCell ref="A56:B56"/>
    <mergeCell ref="A1:E1"/>
    <mergeCell ref="A2:E2"/>
    <mergeCell ref="A3:E3"/>
    <mergeCell ref="A42:B42"/>
    <mergeCell ref="A45:B45"/>
    <mergeCell ref="A5:B5"/>
    <mergeCell ref="A6:B6"/>
    <mergeCell ref="A7:B7"/>
    <mergeCell ref="A41:B41"/>
    <mergeCell ref="A18:B18"/>
    <mergeCell ref="A26:B26"/>
    <mergeCell ref="A31:B31"/>
    <mergeCell ref="A36:B36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 alignWithMargins="0">
    <oddFooter>&amp;CStránka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Výkaz majetku a závazků AKTIVA</vt:lpstr>
      <vt:lpstr>Výkaz majetku a závazků PASIVA</vt:lpstr>
      <vt:lpstr>'Výkaz majetku a závazků AKTIVA'!Názvy_tisku</vt:lpstr>
      <vt:lpstr>'Výkaz majetku a závazků PASIVA'!Názvy_tisku</vt:lpstr>
      <vt:lpstr>'Výkaz majetku a závazků PASIVA'!Oblast_tisku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Kazda Stanislav Bc.</dc:creator>
  <cp:lastModifiedBy>Rakušanová Miroslava Ing.</cp:lastModifiedBy>
  <cp:lastPrinted>2022-10-04T10:30:07Z</cp:lastPrinted>
  <dcterms:created xsi:type="dcterms:W3CDTF">2012-09-11T11:36:23Z</dcterms:created>
  <dcterms:modified xsi:type="dcterms:W3CDTF">2023-01-03T09:10:25Z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Výkazy pro TISK_2020 30.10.2021.xlsx</vt:lpwstr>
  </property>
</Properties>
</file>