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4000" windowHeight="11250"/>
  </bookViews>
  <sheets>
    <sheet name="TOP 10 dodavatelů ICT" sheetId="4" r:id="rId1"/>
    <sheet name="List2" sheetId="2" r:id="rId2"/>
    <sheet name="List3" sheetId="3" r:id="rId3"/>
  </sheets>
  <definedNames>
    <definedName name="_xlnm._FilterDatabase" localSheetId="0" hidden="1">'TOP 10 dodavatelů ICT'!$B$4:$I$76</definedName>
  </definedNames>
  <calcPr calcId="145621"/>
</workbook>
</file>

<file path=xl/calcChain.xml><?xml version="1.0" encoding="utf-8"?>
<calcChain xmlns="http://schemas.openxmlformats.org/spreadsheetml/2006/main">
  <c r="H75" i="4" l="1"/>
  <c r="H71" i="4"/>
  <c r="H68" i="4"/>
  <c r="H59" i="4"/>
  <c r="H57" i="4"/>
  <c r="H47" i="4"/>
  <c r="H42" i="4"/>
  <c r="H30" i="4"/>
  <c r="H23" i="4"/>
  <c r="H17" i="4"/>
  <c r="H76" i="4" l="1"/>
</calcChain>
</file>

<file path=xl/sharedStrings.xml><?xml version="1.0" encoding="utf-8"?>
<sst xmlns="http://schemas.openxmlformats.org/spreadsheetml/2006/main" count="183" uniqueCount="112">
  <si>
    <t>TOP</t>
  </si>
  <si>
    <t>Dodavatel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</si>
  <si>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</si>
  <si>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</si>
  <si>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</si>
  <si>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</si>
  <si>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</si>
  <si>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</si>
  <si>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</si>
  <si>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</si>
  <si>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</si>
  <si>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</si>
  <si>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IČO</t>
  </si>
  <si>
    <t>Datum uzavření
 smlouvy</t>
  </si>
  <si>
    <t>Datum ukončení
smlouvy</t>
  </si>
  <si>
    <t>Předmět 
smlouvy-dodávky</t>
  </si>
  <si>
    <t>Roční objem
 dodávky - 2014*/</t>
  </si>
  <si>
    <t>Druh výběrového řízení</t>
  </si>
  <si>
    <t>ATS - TELCOM PRAHA a.s.</t>
  </si>
  <si>
    <t>61860409</t>
  </si>
  <si>
    <t>Pozáruční servis  SVSS-CADS,LAN a Dohledového systému</t>
  </si>
  <si>
    <t>Komplexní pozáruční servis TÚ a dohledového systému</t>
  </si>
  <si>
    <t>Pozáruční servis CIRC - HW,SW</t>
  </si>
  <si>
    <t xml:space="preserve">Komplexní servis klimatizačních jednotek </t>
  </si>
  <si>
    <t>Pozáruční servis napájecí zdroje TÚ</t>
  </si>
  <si>
    <t>Pozáruční servis technických zabezpečovacích prostředků</t>
  </si>
  <si>
    <t>Technická podpora zařízení SECTRA</t>
  </si>
  <si>
    <t>Periodické a mimořádné revize TÚ</t>
  </si>
  <si>
    <t>Celkem</t>
  </si>
  <si>
    <t>AutoCont CZ a.s.</t>
  </si>
  <si>
    <t>47676795</t>
  </si>
  <si>
    <t>Stolní PC</t>
  </si>
  <si>
    <t>Technická podpora CITRIX</t>
  </si>
  <si>
    <t>Stolní počítače typu "B"</t>
  </si>
  <si>
    <t>Základní SW a kancelářský balík (Office) multilicence pro IS VŠ</t>
  </si>
  <si>
    <t>GORDIC  spol. s r.o.</t>
  </si>
  <si>
    <t>47903783</t>
  </si>
  <si>
    <t>Technické zhodnocení APV FIS, 10. část</t>
  </si>
  <si>
    <t>Technická podpora APV ISSP</t>
  </si>
  <si>
    <t>Technická podpora APV FIS</t>
  </si>
  <si>
    <t>Technické zhodnocení APV ISSP, 7. část</t>
  </si>
  <si>
    <t>Technická podpora OS AIX a DB Informix</t>
  </si>
  <si>
    <t>Elektronický systém spisové služby - nákup</t>
  </si>
  <si>
    <t>C SYSTEM CZ a.s.</t>
  </si>
  <si>
    <t>27675645</t>
  </si>
  <si>
    <t>Barevná multifunkční tiskárna A3</t>
  </si>
  <si>
    <t>Díly a příslušenství pro výpočetní techniku</t>
  </si>
  <si>
    <t>Přenosné PC</t>
  </si>
  <si>
    <t>Minibooky</t>
  </si>
  <si>
    <t>Tablety</t>
  </si>
  <si>
    <t>Přenosné počítače typu "D"</t>
  </si>
  <si>
    <t>Přenosné počítače typu "C"</t>
  </si>
  <si>
    <t>Přenosné počítače typu "B"</t>
  </si>
  <si>
    <t>Přenosné počítače typu "A"</t>
  </si>
  <si>
    <t>Stolní počítače typu "C"</t>
  </si>
  <si>
    <t>Stolní počítače typu "A"</t>
  </si>
  <si>
    <t>AURA, s.r.o.</t>
  </si>
  <si>
    <t>46991573</t>
  </si>
  <si>
    <t>Technická podpora APV ISPS MCDP</t>
  </si>
  <si>
    <t>Technická podpora APV ISL</t>
  </si>
  <si>
    <t>Technické zhodnocení APV MCDP</t>
  </si>
  <si>
    <t>Technické zhodnocení APV ISL - 9. část</t>
  </si>
  <si>
    <t>O2 Czech Republic a.s.</t>
  </si>
  <si>
    <t>60193336</t>
  </si>
  <si>
    <t>Služby mobilní sítě GSM</t>
  </si>
  <si>
    <t>Služby pronájmu analogových a digitálních okruhů</t>
  </si>
  <si>
    <t>Hlasové služby VTS - přípojky ÚTS, ISDN30</t>
  </si>
  <si>
    <t>Telekomunikační služby datových sítí a IP Internet</t>
  </si>
  <si>
    <t>Mezinárodní telekomunikační okruh Praha - Grafschaft</t>
  </si>
  <si>
    <t>Pronájem kabelovodu v délce 14811,1m Brno</t>
  </si>
  <si>
    <t>Pronájem kabelovodu v délce 2370m Dejvice-Pohořelec</t>
  </si>
  <si>
    <t>Hlasové služby VTS - přípojky ISDN2</t>
  </si>
  <si>
    <t>Pronájem kabelovodu v délce 975m Praha 6</t>
  </si>
  <si>
    <t>TESLA, akciová společnost</t>
  </si>
  <si>
    <t>00009709</t>
  </si>
  <si>
    <t>Komplexní pozáruční servis mikrovlnné sítě</t>
  </si>
  <si>
    <t>S&amp;T CZ, s.r.o.</t>
  </si>
  <si>
    <t>44846029</t>
  </si>
  <si>
    <t>Servis serverů IS</t>
  </si>
  <si>
    <t>Technická podpora SW Antivir</t>
  </si>
  <si>
    <t>Servis koncových zařízení IS oblast Čechy</t>
  </si>
  <si>
    <t>Servery HP</t>
  </si>
  <si>
    <t>Pronájem serverů CL</t>
  </si>
  <si>
    <t>Servis koncových zařízení IS oblast Morava</t>
  </si>
  <si>
    <t>CRONOS - nákup serverů</t>
  </si>
  <si>
    <t>Pozáruční servis IS CRONOS</t>
  </si>
  <si>
    <t>SITEL, spol. s r.o.</t>
  </si>
  <si>
    <t>44797320</t>
  </si>
  <si>
    <t>Pozáruční opravy a servis metalických a optických kabelových sítí</t>
  </si>
  <si>
    <t>Digitální mapování podzemních a nadzemních telekomunikačních vedení</t>
  </si>
  <si>
    <t>INTV, spol. s r.o.</t>
  </si>
  <si>
    <t>40766063</t>
  </si>
  <si>
    <t>CELKEM</t>
  </si>
  <si>
    <t>x</t>
  </si>
  <si>
    <t>Prováděcí smlouva "A"- satelitní služby VSAT</t>
  </si>
  <si>
    <t>Prováděcí smlouva "B"- satelitní služby INMARSAT,IRIDIUM</t>
  </si>
  <si>
    <t>Prováděcí smlouva "C" -satelitní služby AERO - SITA</t>
  </si>
  <si>
    <t>OŘ</t>
  </si>
  <si>
    <t>JŘBU</t>
  </si>
  <si>
    <t>UZŘ</t>
  </si>
  <si>
    <t>ZPŘ</t>
  </si>
  <si>
    <t>Pronájem kabelovodu N.Butovice-Barrandov 1500m</t>
  </si>
  <si>
    <t>VZMR</t>
  </si>
  <si>
    <t>Kryptografické prostředky a technologie, os.šifrátor TIGER XS - nákup</t>
  </si>
  <si>
    <t>Kryptografické prostředky a technologie, šifrátor TCP IP - nákup</t>
  </si>
  <si>
    <t>Technologie systému elektronické distribuce kryptografických materiálů</t>
  </si>
  <si>
    <t>VZMR-veřejná zakázka malého rozsahu</t>
  </si>
  <si>
    <t>UZŘ-užší řízení</t>
  </si>
  <si>
    <t>ZPŘ-zjednodušené podlimitní řízení</t>
  </si>
  <si>
    <t>JŘBU-jednací řízení bez uveřejnění</t>
  </si>
  <si>
    <t>Zkratky:</t>
  </si>
  <si>
    <t>MINISTERSTVO OBRANY - MO - TOP 10 dodavatelů ICT -  rok  2014 -  (v Kč včetně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</si>
</sst>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.00\ &quot;Kč&quot;"/>
  </numFmts>
  <fonts count="13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1"/>
      <color theme="0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color theme="0"/>
      <name val="SymbolMT"/>
    </font>
    <font>
      <sz val="11"/>
      <color theme="0"/>
      <name val="Calibri"/>
      <family val="2"/>
      <charset val="238"/>
    </font>
    <font>
      <b/>
      <sz val="12"/>
      <color indexed="8"/>
      <name val="SymbolMT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3"/>
      <color theme="0"/>
      <name val="SymbolMT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6" fillId="0" borderId="0" xfId="2" applyFont="1" applyFill="1" applyBorder="1"/>
    <xf numFmtId="0" fontId="1" fillId="0" borderId="0" xfId="2"/>
    <xf numFmtId="0" fontId="7" fillId="2" borderId="0" xfId="2" applyFont="1" applyFill="1" applyBorder="1"/>
    <xf numFmtId="0" fontId="8" fillId="2" borderId="0" xfId="2" applyFont="1" applyFill="1" applyBorder="1"/>
    <xf numFmtId="0" fontId="9" fillId="0" borderId="0" xfId="2" applyFont="1" applyFill="1" applyBorder="1"/>
    <xf numFmtId="0" fontId="4" fillId="3" borderId="5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wrapText="1"/>
    </xf>
    <xf numFmtId="0" fontId="4" fillId="3" borderId="7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left" vertical="center" indent="1"/>
    </xf>
    <xf numFmtId="14" fontId="6" fillId="4" borderId="10" xfId="2" applyNumberFormat="1" applyFont="1" applyFill="1" applyBorder="1" applyAlignment="1">
      <alignment horizontal="center"/>
    </xf>
    <xf numFmtId="0" fontId="6" fillId="4" borderId="11" xfId="2" applyFont="1" applyFill="1" applyBorder="1" applyAlignment="1"/>
    <xf numFmtId="164" fontId="6" fillId="0" borderId="11" xfId="2" applyNumberFormat="1" applyFont="1" applyFill="1" applyBorder="1"/>
    <xf numFmtId="0" fontId="6" fillId="4" borderId="15" xfId="2" applyFont="1" applyFill="1" applyBorder="1" applyAlignment="1"/>
    <xf numFmtId="164" fontId="6" fillId="0" borderId="10" xfId="2" applyNumberFormat="1" applyFont="1" applyFill="1" applyBorder="1"/>
    <xf numFmtId="164" fontId="4" fillId="0" borderId="22" xfId="2" applyNumberFormat="1" applyFont="1" applyFill="1" applyBorder="1"/>
    <xf numFmtId="0" fontId="4" fillId="0" borderId="23" xfId="2" applyFont="1" applyFill="1" applyBorder="1" applyAlignment="1">
      <alignment horizontal="left" indent="1" readingOrder="1"/>
    </xf>
    <xf numFmtId="0" fontId="6" fillId="4" borderId="10" xfId="2" applyFont="1" applyFill="1" applyBorder="1" applyAlignment="1"/>
    <xf numFmtId="0" fontId="6" fillId="4" borderId="10" xfId="2" applyFont="1" applyFill="1" applyBorder="1" applyAlignment="1">
      <alignment horizontal="left"/>
    </xf>
    <xf numFmtId="0" fontId="6" fillId="0" borderId="24" xfId="2" applyFont="1" applyFill="1" applyBorder="1" applyAlignment="1">
      <alignment horizontal="left" indent="1" readingOrder="1"/>
    </xf>
    <xf numFmtId="0" fontId="6" fillId="4" borderId="25" xfId="2" applyFont="1" applyFill="1" applyBorder="1" applyAlignment="1">
      <alignment horizontal="left"/>
    </xf>
    <xf numFmtId="0" fontId="6" fillId="0" borderId="16" xfId="2" applyFont="1" applyFill="1" applyBorder="1" applyAlignment="1">
      <alignment horizontal="left" indent="1" readingOrder="1"/>
    </xf>
    <xf numFmtId="0" fontId="1" fillId="0" borderId="0" xfId="2" applyFont="1"/>
    <xf numFmtId="0" fontId="6" fillId="4" borderId="25" xfId="2" applyFont="1" applyFill="1" applyBorder="1" applyAlignment="1"/>
    <xf numFmtId="0" fontId="6" fillId="4" borderId="26" xfId="2" applyFont="1" applyFill="1" applyBorder="1" applyAlignment="1">
      <alignment horizontal="center"/>
    </xf>
    <xf numFmtId="0" fontId="6" fillId="4" borderId="27" xfId="2" applyFont="1" applyFill="1" applyBorder="1" applyAlignment="1">
      <alignment horizontal="left"/>
    </xf>
    <xf numFmtId="0" fontId="6" fillId="4" borderId="28" xfId="2" applyFont="1" applyFill="1" applyBorder="1" applyAlignment="1">
      <alignment horizontal="center"/>
    </xf>
    <xf numFmtId="164" fontId="4" fillId="0" borderId="31" xfId="2" applyNumberFormat="1" applyFont="1" applyFill="1" applyBorder="1"/>
    <xf numFmtId="0" fontId="8" fillId="2" borderId="5" xfId="2" applyFont="1" applyFill="1" applyBorder="1"/>
    <xf numFmtId="0" fontId="8" fillId="2" borderId="3" xfId="2" applyFont="1" applyFill="1" applyBorder="1"/>
    <xf numFmtId="0" fontId="8" fillId="2" borderId="6" xfId="2" applyFont="1" applyFill="1" applyBorder="1"/>
    <xf numFmtId="164" fontId="8" fillId="2" borderId="6" xfId="2" applyNumberFormat="1" applyFont="1" applyFill="1" applyBorder="1"/>
    <xf numFmtId="0" fontId="8" fillId="2" borderId="32" xfId="2" applyFont="1" applyFill="1" applyBorder="1"/>
    <xf numFmtId="0" fontId="3" fillId="4" borderId="0" xfId="2" applyFont="1" applyFill="1" applyBorder="1"/>
    <xf numFmtId="42" fontId="3" fillId="4" borderId="0" xfId="2" applyNumberFormat="1" applyFont="1" applyFill="1" applyBorder="1"/>
    <xf numFmtId="0" fontId="5" fillId="0" borderId="0" xfId="2" applyFont="1"/>
    <xf numFmtId="0" fontId="6" fillId="0" borderId="4" xfId="2" applyFont="1" applyFill="1" applyBorder="1" applyAlignment="1">
      <alignment horizontal="left" indent="1" readingOrder="1"/>
    </xf>
    <xf numFmtId="0" fontId="6" fillId="0" borderId="23" xfId="2" applyFont="1" applyFill="1" applyBorder="1" applyAlignment="1">
      <alignment horizontal="left" indent="1" readingOrder="1"/>
    </xf>
    <xf numFmtId="0" fontId="6" fillId="0" borderId="12" xfId="2" applyFont="1" applyFill="1" applyBorder="1" applyAlignment="1">
      <alignment horizontal="left" indent="1" readingOrder="1"/>
    </xf>
    <xf numFmtId="0" fontId="10" fillId="0" borderId="0" xfId="2" applyFont="1"/>
    <xf numFmtId="0" fontId="6" fillId="0" borderId="0" xfId="0" applyFont="1" applyAlignment="1">
      <alignment vertical="center"/>
    </xf>
    <xf numFmtId="0" fontId="11" fillId="0" borderId="0" xfId="2" applyFont="1"/>
    <xf numFmtId="0" fontId="12" fillId="2" borderId="0" xfId="2" applyFont="1" applyFill="1" applyBorder="1"/>
    <xf numFmtId="0" fontId="6" fillId="4" borderId="8" xfId="2" applyFont="1" applyFill="1" applyBorder="1" applyAlignment="1">
      <alignment horizontal="center" vertical="top"/>
    </xf>
    <xf numFmtId="0" fontId="6" fillId="4" borderId="13" xfId="2" applyFont="1" applyFill="1" applyBorder="1" applyAlignment="1">
      <alignment horizontal="center" vertical="top"/>
    </xf>
    <xf numFmtId="0" fontId="6" fillId="4" borderId="17" xfId="2" applyFont="1" applyFill="1" applyBorder="1" applyAlignment="1">
      <alignment horizontal="center" vertical="top"/>
    </xf>
    <xf numFmtId="0" fontId="6" fillId="4" borderId="9" xfId="2" applyFont="1" applyFill="1" applyBorder="1" applyAlignment="1">
      <alignment horizontal="left" vertical="top"/>
    </xf>
    <xf numFmtId="0" fontId="6" fillId="4" borderId="14" xfId="2" applyFont="1" applyFill="1" applyBorder="1" applyAlignment="1">
      <alignment horizontal="left" vertical="top"/>
    </xf>
    <xf numFmtId="0" fontId="6" fillId="4" borderId="18" xfId="2" applyFont="1" applyFill="1" applyBorder="1" applyAlignment="1">
      <alignment horizontal="left" vertical="top"/>
    </xf>
    <xf numFmtId="0" fontId="6" fillId="4" borderId="9" xfId="2" applyFont="1" applyFill="1" applyBorder="1" applyAlignment="1">
      <alignment horizontal="center" vertical="top"/>
    </xf>
    <xf numFmtId="0" fontId="6" fillId="4" borderId="14" xfId="2" applyFont="1" applyFill="1" applyBorder="1" applyAlignment="1">
      <alignment horizontal="center" vertical="top"/>
    </xf>
    <xf numFmtId="0" fontId="6" fillId="4" borderId="18" xfId="2" applyFont="1" applyFill="1" applyBorder="1" applyAlignment="1">
      <alignment horizontal="center" vertical="top"/>
    </xf>
    <xf numFmtId="0" fontId="4" fillId="4" borderId="19" xfId="2" applyFont="1" applyFill="1" applyBorder="1" applyAlignment="1">
      <alignment horizontal="left"/>
    </xf>
    <xf numFmtId="0" fontId="4" fillId="4" borderId="20" xfId="2" applyFont="1" applyFill="1" applyBorder="1" applyAlignment="1">
      <alignment horizontal="left"/>
    </xf>
    <xf numFmtId="0" fontId="4" fillId="4" borderId="21" xfId="2" applyFont="1" applyFill="1" applyBorder="1" applyAlignment="1">
      <alignment horizontal="left"/>
    </xf>
    <xf numFmtId="0" fontId="6" fillId="0" borderId="8" xfId="2" applyFont="1" applyFill="1" applyBorder="1" applyAlignment="1">
      <alignment horizontal="center" vertical="top"/>
    </xf>
    <xf numFmtId="0" fontId="6" fillId="0" borderId="13" xfId="2" applyFont="1" applyFill="1" applyBorder="1" applyAlignment="1">
      <alignment horizontal="center" vertical="top"/>
    </xf>
    <xf numFmtId="0" fontId="6" fillId="0" borderId="17" xfId="2" applyFont="1" applyFill="1" applyBorder="1" applyAlignment="1">
      <alignment horizontal="center" vertical="top"/>
    </xf>
    <xf numFmtId="0" fontId="4" fillId="4" borderId="15" xfId="2" applyFont="1" applyFill="1" applyBorder="1" applyAlignment="1">
      <alignment horizontal="left"/>
    </xf>
    <xf numFmtId="0" fontId="4" fillId="4" borderId="29" xfId="2" applyFont="1" applyFill="1" applyBorder="1" applyAlignment="1">
      <alignment horizontal="left"/>
    </xf>
    <xf numFmtId="0" fontId="4" fillId="4" borderId="30" xfId="2" applyFont="1" applyFill="1" applyBorder="1" applyAlignment="1">
      <alignment horizontal="left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2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2" sqref="B2"/>
    </sheetView>
  </sheetViews>
  <sheetFormatPr defaultRowHeight="15"/>
  <cols>
    <col min="1" max="1" width="1.85546875" style="2" customWidth="1"/>
    <col min="2" max="2" width="9.140625" style="2"/>
    <col min="3" max="3" width="24.140625" style="2" bestFit="1" customWidth="1"/>
    <col min="4" max="4" width="12.5703125" style="2" customWidth="1"/>
    <col min="5" max="6" width="17.140625" style="2" customWidth="1"/>
    <col min="7" max="7" width="67.7109375" style="2" bestFit="1" customWidth="1"/>
    <col min="8" max="8" width="20.5703125" style="2" customWidth="1"/>
    <col min="9" max="9" width="23.42578125" style="2" customWidth="1"/>
    <col min="10" max="16384" width="9.140625" style="2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 ht="15.75" customHeight="1">
      <c r="B2" s="45" t="s">
        <v>111</v>
      </c>
      <c r="C2" s="3"/>
      <c r="D2" s="3"/>
      <c r="E2" s="3"/>
      <c r="F2" s="3"/>
      <c r="G2" s="3"/>
      <c r="H2" s="4"/>
      <c r="I2" s="4"/>
    </row>
    <row r="3" spans="2:9" ht="16.5" thickBot="1">
      <c r="B3" s="5"/>
      <c r="C3" s="5"/>
      <c r="D3" s="5"/>
      <c r="E3" s="5"/>
      <c r="F3" s="5"/>
      <c r="G3" s="5"/>
      <c r="H3" s="1"/>
      <c r="I3" s="1"/>
    </row>
    <row r="4" spans="2:9" ht="30.75" thickBot="1">
      <c r="B4" s="6" t="s">
        <v>0</v>
      </c>
      <c r="C4" s="7" t="s">
        <v>1</v>
      </c>
      <c r="D4" s="8" t="s">
        <v>12</v>
      </c>
      <c r="E4" s="9" t="s">
        <v>13</v>
      </c>
      <c r="F4" s="9" t="s">
        <v>14</v>
      </c>
      <c r="G4" s="10" t="s">
        <v>15</v>
      </c>
      <c r="H4" s="11" t="s">
        <v>16</v>
      </c>
      <c r="I4" s="12" t="s">
        <v>17</v>
      </c>
    </row>
    <row r="5" spans="2:9">
      <c r="B5" s="46" t="s">
        <v>2</v>
      </c>
      <c r="C5" s="49" t="s">
        <v>18</v>
      </c>
      <c r="D5" s="52" t="s">
        <v>19</v>
      </c>
      <c r="E5" s="13">
        <v>41880</v>
      </c>
      <c r="F5" s="13">
        <v>43069</v>
      </c>
      <c r="G5" s="14" t="s">
        <v>105</v>
      </c>
      <c r="H5" s="15">
        <v>66460944</v>
      </c>
      <c r="I5" s="41" t="s">
        <v>98</v>
      </c>
    </row>
    <row r="6" spans="2:9">
      <c r="B6" s="47"/>
      <c r="C6" s="50"/>
      <c r="D6" s="53"/>
      <c r="E6" s="13">
        <v>41113</v>
      </c>
      <c r="F6" s="13">
        <v>42004</v>
      </c>
      <c r="G6" s="16" t="s">
        <v>20</v>
      </c>
      <c r="H6" s="17">
        <v>43708373</v>
      </c>
      <c r="I6" s="24" t="s">
        <v>99</v>
      </c>
    </row>
    <row r="7" spans="2:9">
      <c r="B7" s="47"/>
      <c r="C7" s="50"/>
      <c r="D7" s="53"/>
      <c r="E7" s="13">
        <v>41702</v>
      </c>
      <c r="F7" s="13">
        <v>42460</v>
      </c>
      <c r="G7" s="16" t="s">
        <v>21</v>
      </c>
      <c r="H7" s="17">
        <v>15266455</v>
      </c>
      <c r="I7" s="24" t="s">
        <v>99</v>
      </c>
    </row>
    <row r="8" spans="2:9">
      <c r="B8" s="47"/>
      <c r="C8" s="50"/>
      <c r="D8" s="53"/>
      <c r="E8" s="13">
        <v>41609</v>
      </c>
      <c r="F8" s="13">
        <v>42338</v>
      </c>
      <c r="G8" s="16" t="s">
        <v>22</v>
      </c>
      <c r="H8" s="17">
        <v>7156820</v>
      </c>
      <c r="I8" s="24" t="s">
        <v>99</v>
      </c>
    </row>
    <row r="9" spans="2:9">
      <c r="B9" s="47"/>
      <c r="C9" s="50"/>
      <c r="D9" s="53"/>
      <c r="E9" s="13">
        <v>41362</v>
      </c>
      <c r="F9" s="13">
        <v>42338</v>
      </c>
      <c r="G9" s="16" t="s">
        <v>23</v>
      </c>
      <c r="H9" s="17">
        <v>6416064.1100000003</v>
      </c>
      <c r="I9" s="24" t="s">
        <v>99</v>
      </c>
    </row>
    <row r="10" spans="2:9">
      <c r="B10" s="47"/>
      <c r="C10" s="50"/>
      <c r="D10" s="53"/>
      <c r="E10" s="13">
        <v>41880</v>
      </c>
      <c r="F10" s="13">
        <v>42338</v>
      </c>
      <c r="G10" s="16" t="s">
        <v>104</v>
      </c>
      <c r="H10" s="17">
        <v>2388540</v>
      </c>
      <c r="I10" s="24" t="s">
        <v>98</v>
      </c>
    </row>
    <row r="11" spans="2:9">
      <c r="B11" s="47"/>
      <c r="C11" s="50"/>
      <c r="D11" s="53"/>
      <c r="E11" s="13">
        <v>41820</v>
      </c>
      <c r="F11" s="13">
        <v>42004</v>
      </c>
      <c r="G11" s="16" t="s">
        <v>24</v>
      </c>
      <c r="H11" s="17">
        <v>710347</v>
      </c>
      <c r="I11" s="24" t="s">
        <v>100</v>
      </c>
    </row>
    <row r="12" spans="2:9">
      <c r="B12" s="47"/>
      <c r="C12" s="50"/>
      <c r="D12" s="53"/>
      <c r="E12" s="13">
        <v>40816</v>
      </c>
      <c r="F12" s="13">
        <v>42004</v>
      </c>
      <c r="G12" s="16" t="s">
        <v>25</v>
      </c>
      <c r="H12" s="17">
        <v>690910.07999999984</v>
      </c>
      <c r="I12" s="24" t="s">
        <v>102</v>
      </c>
    </row>
    <row r="13" spans="2:9">
      <c r="B13" s="47"/>
      <c r="C13" s="50"/>
      <c r="D13" s="53"/>
      <c r="E13" s="13">
        <v>41535</v>
      </c>
      <c r="F13" s="13">
        <v>41943</v>
      </c>
      <c r="G13" s="16" t="s">
        <v>103</v>
      </c>
      <c r="H13" s="17">
        <v>488743</v>
      </c>
      <c r="I13" s="24" t="s">
        <v>98</v>
      </c>
    </row>
    <row r="14" spans="2:9">
      <c r="B14" s="47"/>
      <c r="C14" s="50"/>
      <c r="D14" s="53"/>
      <c r="E14" s="13">
        <v>41625</v>
      </c>
      <c r="F14" s="13">
        <v>41912</v>
      </c>
      <c r="G14" s="16" t="s">
        <v>26</v>
      </c>
      <c r="H14" s="17">
        <v>469586</v>
      </c>
      <c r="I14" s="24" t="s">
        <v>102</v>
      </c>
    </row>
    <row r="15" spans="2:9">
      <c r="B15" s="47"/>
      <c r="C15" s="50"/>
      <c r="D15" s="53"/>
      <c r="E15" s="13">
        <v>41017</v>
      </c>
      <c r="F15" s="13">
        <v>42478</v>
      </c>
      <c r="G15" s="16" t="s">
        <v>27</v>
      </c>
      <c r="H15" s="17">
        <v>428577</v>
      </c>
      <c r="I15" s="24" t="s">
        <v>97</v>
      </c>
    </row>
    <row r="16" spans="2:9">
      <c r="B16" s="47"/>
      <c r="C16" s="50"/>
      <c r="D16" s="53"/>
      <c r="E16" s="13">
        <v>37169</v>
      </c>
      <c r="F16" s="13">
        <v>42369</v>
      </c>
      <c r="G16" s="16" t="s">
        <v>101</v>
      </c>
      <c r="H16" s="17">
        <v>241032</v>
      </c>
      <c r="I16" s="24" t="s">
        <v>98</v>
      </c>
    </row>
    <row r="17" spans="2:9" ht="15.75" thickBot="1">
      <c r="B17" s="48"/>
      <c r="C17" s="51"/>
      <c r="D17" s="54"/>
      <c r="E17" s="55" t="s">
        <v>28</v>
      </c>
      <c r="F17" s="56"/>
      <c r="G17" s="57"/>
      <c r="H17" s="18">
        <f>SUM(H5:H16)</f>
        <v>144426391.19000003</v>
      </c>
      <c r="I17" s="40"/>
    </row>
    <row r="18" spans="2:9">
      <c r="B18" s="46" t="s">
        <v>3</v>
      </c>
      <c r="C18" s="49" t="s">
        <v>29</v>
      </c>
      <c r="D18" s="52" t="s">
        <v>30</v>
      </c>
      <c r="E18" s="13">
        <v>41913</v>
      </c>
      <c r="F18" s="13">
        <v>42004</v>
      </c>
      <c r="G18" s="14" t="s">
        <v>31</v>
      </c>
      <c r="H18" s="15">
        <v>68565025.099999994</v>
      </c>
      <c r="I18" s="41" t="s">
        <v>97</v>
      </c>
    </row>
    <row r="19" spans="2:9">
      <c r="B19" s="47"/>
      <c r="C19" s="50"/>
      <c r="D19" s="53"/>
      <c r="E19" s="13">
        <v>41970</v>
      </c>
      <c r="F19" s="13">
        <v>42004</v>
      </c>
      <c r="G19" s="16" t="s">
        <v>31</v>
      </c>
      <c r="H19" s="17">
        <v>29411518.399999999</v>
      </c>
      <c r="I19" s="24" t="s">
        <v>97</v>
      </c>
    </row>
    <row r="20" spans="2:9">
      <c r="B20" s="47"/>
      <c r="C20" s="50"/>
      <c r="D20" s="53"/>
      <c r="E20" s="13">
        <v>41542</v>
      </c>
      <c r="F20" s="13">
        <v>42735</v>
      </c>
      <c r="G20" s="16" t="s">
        <v>32</v>
      </c>
      <c r="H20" s="17">
        <v>6635446</v>
      </c>
      <c r="I20" s="24" t="s">
        <v>97</v>
      </c>
    </row>
    <row r="21" spans="2:9">
      <c r="B21" s="47"/>
      <c r="C21" s="50"/>
      <c r="D21" s="53"/>
      <c r="E21" s="13">
        <v>41739</v>
      </c>
      <c r="F21" s="13">
        <v>42004</v>
      </c>
      <c r="G21" s="16" t="s">
        <v>33</v>
      </c>
      <c r="H21" s="17">
        <v>4637424.22</v>
      </c>
      <c r="I21" s="24" t="s">
        <v>97</v>
      </c>
    </row>
    <row r="22" spans="2:9">
      <c r="B22" s="47"/>
      <c r="C22" s="50"/>
      <c r="D22" s="53"/>
      <c r="E22" s="13">
        <v>41625</v>
      </c>
      <c r="F22" s="13">
        <v>42004</v>
      </c>
      <c r="G22" s="16" t="s">
        <v>34</v>
      </c>
      <c r="H22" s="17">
        <v>1055970.6299999999</v>
      </c>
      <c r="I22" s="24" t="s">
        <v>100</v>
      </c>
    </row>
    <row r="23" spans="2:9" ht="15.75" thickBot="1">
      <c r="B23" s="48"/>
      <c r="C23" s="51"/>
      <c r="D23" s="54"/>
      <c r="E23" s="55" t="s">
        <v>28</v>
      </c>
      <c r="F23" s="56"/>
      <c r="G23" s="57"/>
      <c r="H23" s="18">
        <f>SUM(H18:H22)</f>
        <v>110305384.34999999</v>
      </c>
      <c r="I23" s="40"/>
    </row>
    <row r="24" spans="2:9">
      <c r="B24" s="46" t="s">
        <v>4</v>
      </c>
      <c r="C24" s="49" t="s">
        <v>35</v>
      </c>
      <c r="D24" s="52" t="s">
        <v>36</v>
      </c>
      <c r="E24" s="13">
        <v>41859</v>
      </c>
      <c r="F24" s="13">
        <v>41971</v>
      </c>
      <c r="G24" s="14" t="s">
        <v>37</v>
      </c>
      <c r="H24" s="15">
        <v>39773182.219999999</v>
      </c>
      <c r="I24" s="41" t="s">
        <v>98</v>
      </c>
    </row>
    <row r="25" spans="2:9">
      <c r="B25" s="47"/>
      <c r="C25" s="50"/>
      <c r="D25" s="53"/>
      <c r="E25" s="13">
        <v>41609</v>
      </c>
      <c r="F25" s="13">
        <v>42094</v>
      </c>
      <c r="G25" s="20" t="s">
        <v>38</v>
      </c>
      <c r="H25" s="17">
        <v>15040784</v>
      </c>
      <c r="I25" s="22" t="s">
        <v>98</v>
      </c>
    </row>
    <row r="26" spans="2:9">
      <c r="B26" s="47"/>
      <c r="C26" s="50"/>
      <c r="D26" s="53"/>
      <c r="E26" s="13">
        <v>41604</v>
      </c>
      <c r="F26" s="13">
        <v>42094</v>
      </c>
      <c r="G26" s="20" t="s">
        <v>39</v>
      </c>
      <c r="H26" s="17">
        <v>13109279.15</v>
      </c>
      <c r="I26" s="22" t="s">
        <v>98</v>
      </c>
    </row>
    <row r="27" spans="2:9">
      <c r="B27" s="47"/>
      <c r="C27" s="50"/>
      <c r="D27" s="53"/>
      <c r="E27" s="13">
        <v>41961</v>
      </c>
      <c r="F27" s="13">
        <v>42034</v>
      </c>
      <c r="G27" s="20" t="s">
        <v>40</v>
      </c>
      <c r="H27" s="17">
        <v>12462419.199999999</v>
      </c>
      <c r="I27" s="22" t="s">
        <v>98</v>
      </c>
    </row>
    <row r="28" spans="2:9">
      <c r="B28" s="47"/>
      <c r="C28" s="50"/>
      <c r="D28" s="53"/>
      <c r="E28" s="13">
        <v>41627</v>
      </c>
      <c r="F28" s="13">
        <v>42004</v>
      </c>
      <c r="G28" s="20" t="s">
        <v>41</v>
      </c>
      <c r="H28" s="17">
        <v>4964978.5000000009</v>
      </c>
      <c r="I28" s="22" t="s">
        <v>98</v>
      </c>
    </row>
    <row r="29" spans="2:9">
      <c r="B29" s="47"/>
      <c r="C29" s="50"/>
      <c r="D29" s="53"/>
      <c r="E29" s="13">
        <v>41339</v>
      </c>
      <c r="F29" s="13">
        <v>44165</v>
      </c>
      <c r="G29" s="20" t="s">
        <v>42</v>
      </c>
      <c r="H29" s="17">
        <v>1585100</v>
      </c>
      <c r="I29" s="22" t="s">
        <v>97</v>
      </c>
    </row>
    <row r="30" spans="2:9" ht="15.75" thickBot="1">
      <c r="B30" s="48"/>
      <c r="C30" s="51"/>
      <c r="D30" s="54"/>
      <c r="E30" s="55" t="s">
        <v>28</v>
      </c>
      <c r="F30" s="56"/>
      <c r="G30" s="57"/>
      <c r="H30" s="18">
        <f>SUM(H24:H29)</f>
        <v>86935743.070000008</v>
      </c>
      <c r="I30" s="39"/>
    </row>
    <row r="31" spans="2:9">
      <c r="B31" s="58" t="s">
        <v>5</v>
      </c>
      <c r="C31" s="49" t="s">
        <v>43</v>
      </c>
      <c r="D31" s="52" t="s">
        <v>44</v>
      </c>
      <c r="E31" s="13">
        <v>41628</v>
      </c>
      <c r="F31" s="13">
        <v>42004</v>
      </c>
      <c r="G31" s="14" t="s">
        <v>45</v>
      </c>
      <c r="H31" s="15">
        <v>105640</v>
      </c>
      <c r="I31" s="41" t="s">
        <v>100</v>
      </c>
    </row>
    <row r="32" spans="2:9">
      <c r="B32" s="59"/>
      <c r="C32" s="50"/>
      <c r="D32" s="53"/>
      <c r="E32" s="13">
        <v>41949</v>
      </c>
      <c r="F32" s="13">
        <v>42004</v>
      </c>
      <c r="G32" s="20" t="s">
        <v>46</v>
      </c>
      <c r="H32" s="17">
        <v>5045019.9800000004</v>
      </c>
      <c r="I32" s="22" t="s">
        <v>100</v>
      </c>
    </row>
    <row r="33" spans="2:9">
      <c r="B33" s="59"/>
      <c r="C33" s="50"/>
      <c r="D33" s="53"/>
      <c r="E33" s="13">
        <v>41948</v>
      </c>
      <c r="F33" s="13">
        <v>42094</v>
      </c>
      <c r="G33" s="20" t="s">
        <v>47</v>
      </c>
      <c r="H33" s="17">
        <v>33425403</v>
      </c>
      <c r="I33" s="22" t="s">
        <v>97</v>
      </c>
    </row>
    <row r="34" spans="2:9">
      <c r="B34" s="59"/>
      <c r="C34" s="50"/>
      <c r="D34" s="53"/>
      <c r="E34" s="13">
        <v>41939</v>
      </c>
      <c r="F34" s="13">
        <v>42004</v>
      </c>
      <c r="G34" s="20" t="s">
        <v>48</v>
      </c>
      <c r="H34" s="17">
        <v>895279</v>
      </c>
      <c r="I34" s="22" t="s">
        <v>97</v>
      </c>
    </row>
    <row r="35" spans="2:9">
      <c r="B35" s="59"/>
      <c r="C35" s="50"/>
      <c r="D35" s="53"/>
      <c r="E35" s="13">
        <v>41964</v>
      </c>
      <c r="F35" s="13">
        <v>42094</v>
      </c>
      <c r="G35" s="20" t="s">
        <v>49</v>
      </c>
      <c r="H35" s="17">
        <v>1184523</v>
      </c>
      <c r="I35" s="22" t="s">
        <v>97</v>
      </c>
    </row>
    <row r="36" spans="2:9">
      <c r="B36" s="59"/>
      <c r="C36" s="50"/>
      <c r="D36" s="53"/>
      <c r="E36" s="13">
        <v>41732</v>
      </c>
      <c r="F36" s="13">
        <v>42004</v>
      </c>
      <c r="G36" s="20" t="s">
        <v>50</v>
      </c>
      <c r="H36" s="17">
        <v>33350.019999999997</v>
      </c>
      <c r="I36" s="22" t="s">
        <v>97</v>
      </c>
    </row>
    <row r="37" spans="2:9">
      <c r="B37" s="59"/>
      <c r="C37" s="50"/>
      <c r="D37" s="53"/>
      <c r="E37" s="13">
        <v>41732</v>
      </c>
      <c r="F37" s="13">
        <v>42004</v>
      </c>
      <c r="G37" s="20" t="s">
        <v>51</v>
      </c>
      <c r="H37" s="17">
        <v>8265128.8499999996</v>
      </c>
      <c r="I37" s="22" t="s">
        <v>97</v>
      </c>
    </row>
    <row r="38" spans="2:9">
      <c r="B38" s="59"/>
      <c r="C38" s="50"/>
      <c r="D38" s="53"/>
      <c r="E38" s="13">
        <v>41732</v>
      </c>
      <c r="F38" s="13">
        <v>42004</v>
      </c>
      <c r="G38" s="20" t="s">
        <v>52</v>
      </c>
      <c r="H38" s="17">
        <v>3681963.45</v>
      </c>
      <c r="I38" s="22" t="s">
        <v>97</v>
      </c>
    </row>
    <row r="39" spans="2:9">
      <c r="B39" s="59"/>
      <c r="C39" s="50"/>
      <c r="D39" s="53"/>
      <c r="E39" s="13">
        <v>41732</v>
      </c>
      <c r="F39" s="13">
        <v>42004</v>
      </c>
      <c r="G39" s="20" t="s">
        <v>53</v>
      </c>
      <c r="H39" s="17">
        <v>6513605.4500000002</v>
      </c>
      <c r="I39" s="22" t="s">
        <v>97</v>
      </c>
    </row>
    <row r="40" spans="2:9">
      <c r="B40" s="59"/>
      <c r="C40" s="50"/>
      <c r="D40" s="53"/>
      <c r="E40" s="13">
        <v>41732</v>
      </c>
      <c r="F40" s="13">
        <v>42004</v>
      </c>
      <c r="G40" s="20" t="s">
        <v>54</v>
      </c>
      <c r="H40" s="17">
        <v>6940270.8099999996</v>
      </c>
      <c r="I40" s="22" t="s">
        <v>97</v>
      </c>
    </row>
    <row r="41" spans="2:9">
      <c r="B41" s="59"/>
      <c r="C41" s="50"/>
      <c r="D41" s="53"/>
      <c r="E41" s="13">
        <v>41732</v>
      </c>
      <c r="F41" s="13">
        <v>42004</v>
      </c>
      <c r="G41" s="20" t="s">
        <v>55</v>
      </c>
      <c r="H41" s="17">
        <v>12545745.85</v>
      </c>
      <c r="I41" s="22" t="s">
        <v>97</v>
      </c>
    </row>
    <row r="42" spans="2:9" ht="15.75" thickBot="1">
      <c r="B42" s="60"/>
      <c r="C42" s="51"/>
      <c r="D42" s="54"/>
      <c r="E42" s="55" t="s">
        <v>28</v>
      </c>
      <c r="F42" s="56"/>
      <c r="G42" s="57"/>
      <c r="H42" s="18">
        <f>SUM(H31:H41)</f>
        <v>78635929.410000011</v>
      </c>
      <c r="I42" s="39"/>
    </row>
    <row r="43" spans="2:9">
      <c r="B43" s="46" t="s">
        <v>6</v>
      </c>
      <c r="C43" s="49" t="s">
        <v>56</v>
      </c>
      <c r="D43" s="52" t="s">
        <v>57</v>
      </c>
      <c r="E43" s="13">
        <v>41243</v>
      </c>
      <c r="F43" s="13">
        <v>42004</v>
      </c>
      <c r="G43" s="20" t="s">
        <v>58</v>
      </c>
      <c r="H43" s="17">
        <v>1725514.45</v>
      </c>
      <c r="I43" s="22" t="s">
        <v>98</v>
      </c>
    </row>
    <row r="44" spans="2:9">
      <c r="B44" s="47"/>
      <c r="C44" s="50"/>
      <c r="D44" s="53"/>
      <c r="E44" s="13">
        <v>41604</v>
      </c>
      <c r="F44" s="13">
        <v>42004</v>
      </c>
      <c r="G44" s="20" t="s">
        <v>59</v>
      </c>
      <c r="H44" s="17">
        <v>30915500</v>
      </c>
      <c r="I44" s="22" t="s">
        <v>98</v>
      </c>
    </row>
    <row r="45" spans="2:9">
      <c r="B45" s="47"/>
      <c r="C45" s="50"/>
      <c r="D45" s="53"/>
      <c r="E45" s="13">
        <v>41985</v>
      </c>
      <c r="F45" s="13">
        <v>42369</v>
      </c>
      <c r="G45" s="20" t="s">
        <v>60</v>
      </c>
      <c r="H45" s="17">
        <v>4097362.5</v>
      </c>
      <c r="I45" s="22" t="s">
        <v>98</v>
      </c>
    </row>
    <row r="46" spans="2:9">
      <c r="B46" s="47"/>
      <c r="C46" s="50"/>
      <c r="D46" s="53"/>
      <c r="E46" s="13">
        <v>41862</v>
      </c>
      <c r="F46" s="13">
        <v>42004</v>
      </c>
      <c r="G46" s="20" t="s">
        <v>61</v>
      </c>
      <c r="H46" s="17">
        <v>40958500</v>
      </c>
      <c r="I46" s="22" t="s">
        <v>98</v>
      </c>
    </row>
    <row r="47" spans="2:9" ht="15.75" thickBot="1">
      <c r="B47" s="48"/>
      <c r="C47" s="51"/>
      <c r="D47" s="54"/>
      <c r="E47" s="55" t="s">
        <v>28</v>
      </c>
      <c r="F47" s="56"/>
      <c r="G47" s="57"/>
      <c r="H47" s="18">
        <f>SUM(H43:H46)</f>
        <v>77696876.950000003</v>
      </c>
      <c r="I47" s="39"/>
    </row>
    <row r="48" spans="2:9">
      <c r="B48" s="46" t="s">
        <v>7</v>
      </c>
      <c r="C48" s="49" t="s">
        <v>62</v>
      </c>
      <c r="D48" s="52" t="s">
        <v>63</v>
      </c>
      <c r="E48" s="13">
        <v>40724</v>
      </c>
      <c r="F48" s="13">
        <v>42216</v>
      </c>
      <c r="G48" s="20" t="s">
        <v>64</v>
      </c>
      <c r="H48" s="17">
        <v>35674901.95000001</v>
      </c>
      <c r="I48" s="22" t="s">
        <v>97</v>
      </c>
    </row>
    <row r="49" spans="2:9">
      <c r="B49" s="47"/>
      <c r="C49" s="50"/>
      <c r="D49" s="53"/>
      <c r="E49" s="13">
        <v>41366</v>
      </c>
      <c r="F49" s="13">
        <v>42704</v>
      </c>
      <c r="G49" s="20" t="s">
        <v>65</v>
      </c>
      <c r="H49" s="17">
        <v>11968779.290000003</v>
      </c>
      <c r="I49" s="22" t="s">
        <v>97</v>
      </c>
    </row>
    <row r="50" spans="2:9">
      <c r="B50" s="47"/>
      <c r="C50" s="50"/>
      <c r="D50" s="53"/>
      <c r="E50" s="13">
        <v>40889</v>
      </c>
      <c r="F50" s="13">
        <v>42291</v>
      </c>
      <c r="G50" s="20" t="s">
        <v>66</v>
      </c>
      <c r="H50" s="17">
        <v>9647101.2699999977</v>
      </c>
      <c r="I50" s="22" t="s">
        <v>97</v>
      </c>
    </row>
    <row r="51" spans="2:9">
      <c r="B51" s="47"/>
      <c r="C51" s="50"/>
      <c r="D51" s="53"/>
      <c r="E51" s="13">
        <v>41366</v>
      </c>
      <c r="F51" s="13">
        <v>42643</v>
      </c>
      <c r="G51" s="20" t="s">
        <v>67</v>
      </c>
      <c r="H51" s="17">
        <v>723240.49000000011</v>
      </c>
      <c r="I51" s="22" t="s">
        <v>97</v>
      </c>
    </row>
    <row r="52" spans="2:9">
      <c r="B52" s="47"/>
      <c r="C52" s="50"/>
      <c r="D52" s="53"/>
      <c r="E52" s="13">
        <v>41220</v>
      </c>
      <c r="F52" s="13">
        <v>42551</v>
      </c>
      <c r="G52" s="20" t="s">
        <v>68</v>
      </c>
      <c r="H52" s="17">
        <v>541625.03999999992</v>
      </c>
      <c r="I52" s="24" t="s">
        <v>99</v>
      </c>
    </row>
    <row r="53" spans="2:9">
      <c r="B53" s="47"/>
      <c r="C53" s="50"/>
      <c r="D53" s="53"/>
      <c r="E53" s="13">
        <v>35535</v>
      </c>
      <c r="F53" s="13">
        <v>42369</v>
      </c>
      <c r="G53" s="20" t="s">
        <v>69</v>
      </c>
      <c r="H53" s="17">
        <v>497029.8000000001</v>
      </c>
      <c r="I53" s="22" t="s">
        <v>98</v>
      </c>
    </row>
    <row r="54" spans="2:9">
      <c r="B54" s="47"/>
      <c r="C54" s="50"/>
      <c r="D54" s="53"/>
      <c r="E54" s="13">
        <v>34585</v>
      </c>
      <c r="F54" s="13">
        <v>42369</v>
      </c>
      <c r="G54" s="20" t="s">
        <v>70</v>
      </c>
      <c r="H54" s="17">
        <v>454853.52000000008</v>
      </c>
      <c r="I54" s="22" t="s">
        <v>98</v>
      </c>
    </row>
    <row r="55" spans="2:9">
      <c r="B55" s="47"/>
      <c r="C55" s="50"/>
      <c r="D55" s="53"/>
      <c r="E55" s="13">
        <v>40889</v>
      </c>
      <c r="F55" s="13">
        <v>42291</v>
      </c>
      <c r="G55" s="20" t="s">
        <v>71</v>
      </c>
      <c r="H55" s="17">
        <v>86394</v>
      </c>
      <c r="I55" s="22" t="s">
        <v>97</v>
      </c>
    </row>
    <row r="56" spans="2:9">
      <c r="B56" s="47"/>
      <c r="C56" s="50"/>
      <c r="D56" s="53"/>
      <c r="E56" s="13">
        <v>35588</v>
      </c>
      <c r="F56" s="13">
        <v>42735</v>
      </c>
      <c r="G56" s="20" t="s">
        <v>72</v>
      </c>
      <c r="H56" s="17">
        <v>14157</v>
      </c>
      <c r="I56" s="22" t="s">
        <v>98</v>
      </c>
    </row>
    <row r="57" spans="2:9" ht="15.75" thickBot="1">
      <c r="B57" s="48"/>
      <c r="C57" s="51"/>
      <c r="D57" s="54"/>
      <c r="E57" s="55" t="s">
        <v>28</v>
      </c>
      <c r="F57" s="56"/>
      <c r="G57" s="57"/>
      <c r="H57" s="18">
        <f>SUM(H48:H56)</f>
        <v>59608082.360000007</v>
      </c>
      <c r="I57" s="40"/>
    </row>
    <row r="58" spans="2:9">
      <c r="B58" s="46" t="s">
        <v>8</v>
      </c>
      <c r="C58" s="49" t="s">
        <v>73</v>
      </c>
      <c r="D58" s="52" t="s">
        <v>74</v>
      </c>
      <c r="E58" s="13">
        <v>41026</v>
      </c>
      <c r="F58" s="13">
        <v>42124</v>
      </c>
      <c r="G58" s="20" t="s">
        <v>75</v>
      </c>
      <c r="H58" s="17">
        <v>51108718.220000006</v>
      </c>
      <c r="I58" s="22" t="s">
        <v>98</v>
      </c>
    </row>
    <row r="59" spans="2:9" ht="15.75" thickBot="1">
      <c r="B59" s="48"/>
      <c r="C59" s="51"/>
      <c r="D59" s="54"/>
      <c r="E59" s="55" t="s">
        <v>28</v>
      </c>
      <c r="F59" s="56"/>
      <c r="G59" s="57"/>
      <c r="H59" s="18">
        <f>SUM(H58)</f>
        <v>51108718.220000006</v>
      </c>
      <c r="I59" s="40"/>
    </row>
    <row r="60" spans="2:9">
      <c r="B60" s="46" t="s">
        <v>9</v>
      </c>
      <c r="C60" s="49" t="s">
        <v>76</v>
      </c>
      <c r="D60" s="52" t="s">
        <v>77</v>
      </c>
      <c r="E60" s="13">
        <v>41544</v>
      </c>
      <c r="F60" s="13">
        <v>42735</v>
      </c>
      <c r="G60" s="21" t="s">
        <v>78</v>
      </c>
      <c r="H60" s="17">
        <v>14098920</v>
      </c>
      <c r="I60" s="22" t="s">
        <v>97</v>
      </c>
    </row>
    <row r="61" spans="2:9">
      <c r="B61" s="47"/>
      <c r="C61" s="50"/>
      <c r="D61" s="53"/>
      <c r="E61" s="13">
        <v>41668</v>
      </c>
      <c r="F61" s="13">
        <v>42369</v>
      </c>
      <c r="G61" s="20" t="s">
        <v>79</v>
      </c>
      <c r="H61" s="17">
        <v>11701020.65</v>
      </c>
      <c r="I61" s="22" t="s">
        <v>97</v>
      </c>
    </row>
    <row r="62" spans="2:9">
      <c r="B62" s="47"/>
      <c r="C62" s="50"/>
      <c r="D62" s="53"/>
      <c r="E62" s="13">
        <v>41606</v>
      </c>
      <c r="F62" s="13">
        <v>42369</v>
      </c>
      <c r="G62" s="20" t="s">
        <v>80</v>
      </c>
      <c r="H62" s="17">
        <v>5667001.1399999997</v>
      </c>
      <c r="I62" s="24" t="s">
        <v>97</v>
      </c>
    </row>
    <row r="63" spans="2:9" s="25" customFormat="1">
      <c r="B63" s="47"/>
      <c r="C63" s="50"/>
      <c r="D63" s="53"/>
      <c r="E63" s="13">
        <v>41689</v>
      </c>
      <c r="F63" s="13">
        <v>42004</v>
      </c>
      <c r="G63" s="23" t="s">
        <v>81</v>
      </c>
      <c r="H63" s="17">
        <v>5067480</v>
      </c>
      <c r="I63" s="24" t="s">
        <v>97</v>
      </c>
    </row>
    <row r="64" spans="2:9">
      <c r="B64" s="47"/>
      <c r="C64" s="50"/>
      <c r="D64" s="53"/>
      <c r="E64" s="13">
        <v>41509</v>
      </c>
      <c r="F64" s="13">
        <v>42704</v>
      </c>
      <c r="G64" s="23" t="s">
        <v>82</v>
      </c>
      <c r="H64" s="17">
        <v>3441240</v>
      </c>
      <c r="I64" s="24" t="s">
        <v>98</v>
      </c>
    </row>
    <row r="65" spans="2:9">
      <c r="B65" s="47"/>
      <c r="C65" s="50"/>
      <c r="D65" s="53"/>
      <c r="E65" s="13">
        <v>41606</v>
      </c>
      <c r="F65" s="13">
        <v>42369</v>
      </c>
      <c r="G65" s="26" t="s">
        <v>83</v>
      </c>
      <c r="H65" s="17">
        <v>3040955.99</v>
      </c>
      <c r="I65" s="24" t="s">
        <v>97</v>
      </c>
    </row>
    <row r="66" spans="2:9">
      <c r="B66" s="47"/>
      <c r="C66" s="50"/>
      <c r="D66" s="53"/>
      <c r="E66" s="13">
        <v>41918</v>
      </c>
      <c r="F66" s="13">
        <v>42004</v>
      </c>
      <c r="G66" s="23" t="s">
        <v>84</v>
      </c>
      <c r="H66" s="17">
        <v>2177879</v>
      </c>
      <c r="I66" s="24" t="s">
        <v>100</v>
      </c>
    </row>
    <row r="67" spans="2:9">
      <c r="B67" s="47"/>
      <c r="C67" s="50"/>
      <c r="D67" s="53"/>
      <c r="E67" s="13">
        <v>40898</v>
      </c>
      <c r="F67" s="13">
        <v>41639</v>
      </c>
      <c r="G67" s="23" t="s">
        <v>85</v>
      </c>
      <c r="H67" s="17">
        <v>453750</v>
      </c>
      <c r="I67" s="24" t="s">
        <v>97</v>
      </c>
    </row>
    <row r="68" spans="2:9" ht="15.75" thickBot="1">
      <c r="B68" s="48"/>
      <c r="C68" s="51"/>
      <c r="D68" s="54"/>
      <c r="E68" s="55" t="s">
        <v>28</v>
      </c>
      <c r="F68" s="56"/>
      <c r="G68" s="57"/>
      <c r="H68" s="18">
        <f>SUM(H60:H67)</f>
        <v>45648246.780000001</v>
      </c>
      <c r="I68" s="19"/>
    </row>
    <row r="69" spans="2:9">
      <c r="B69" s="46" t="s">
        <v>10</v>
      </c>
      <c r="C69" s="49" t="s">
        <v>86</v>
      </c>
      <c r="D69" s="52" t="s">
        <v>87</v>
      </c>
      <c r="E69" s="13">
        <v>41109</v>
      </c>
      <c r="F69" s="13">
        <v>42216</v>
      </c>
      <c r="G69" s="16" t="s">
        <v>88</v>
      </c>
      <c r="H69" s="17">
        <v>28980628.79999999</v>
      </c>
      <c r="I69" s="24" t="s">
        <v>98</v>
      </c>
    </row>
    <row r="70" spans="2:9">
      <c r="B70" s="47"/>
      <c r="C70" s="50"/>
      <c r="D70" s="53"/>
      <c r="E70" s="13">
        <v>41484</v>
      </c>
      <c r="F70" s="13">
        <v>42004</v>
      </c>
      <c r="G70" s="16" t="s">
        <v>89</v>
      </c>
      <c r="H70" s="17">
        <v>10159468.100000001</v>
      </c>
      <c r="I70" s="24" t="s">
        <v>99</v>
      </c>
    </row>
    <row r="71" spans="2:9" ht="15.75" thickBot="1">
      <c r="B71" s="48"/>
      <c r="C71" s="51"/>
      <c r="D71" s="54"/>
      <c r="E71" s="55" t="s">
        <v>28</v>
      </c>
      <c r="F71" s="56"/>
      <c r="G71" s="57"/>
      <c r="H71" s="18">
        <f>SUM(H69:H70)</f>
        <v>39140096.899999991</v>
      </c>
      <c r="I71" s="19"/>
    </row>
    <row r="72" spans="2:9">
      <c r="B72" s="27" t="s">
        <v>11</v>
      </c>
      <c r="C72" s="28" t="s">
        <v>90</v>
      </c>
      <c r="D72" s="29" t="s">
        <v>91</v>
      </c>
      <c r="E72" s="13">
        <v>41456</v>
      </c>
      <c r="F72" s="13">
        <v>42850</v>
      </c>
      <c r="G72" s="16" t="s">
        <v>94</v>
      </c>
      <c r="H72" s="17">
        <v>36114062.61999999</v>
      </c>
      <c r="I72" s="24" t="s">
        <v>97</v>
      </c>
    </row>
    <row r="73" spans="2:9">
      <c r="B73" s="27"/>
      <c r="C73" s="28"/>
      <c r="D73" s="29"/>
      <c r="E73" s="13">
        <v>41456</v>
      </c>
      <c r="F73" s="13">
        <v>42850</v>
      </c>
      <c r="G73" s="16" t="s">
        <v>95</v>
      </c>
      <c r="H73" s="17">
        <v>2167495.21</v>
      </c>
      <c r="I73" s="24" t="s">
        <v>97</v>
      </c>
    </row>
    <row r="74" spans="2:9">
      <c r="B74" s="27"/>
      <c r="C74" s="28"/>
      <c r="D74" s="29"/>
      <c r="E74" s="13">
        <v>41456</v>
      </c>
      <c r="F74" s="13">
        <v>42850</v>
      </c>
      <c r="G74" s="16" t="s">
        <v>96</v>
      </c>
      <c r="H74" s="17">
        <v>774643.45</v>
      </c>
      <c r="I74" s="24" t="s">
        <v>97</v>
      </c>
    </row>
    <row r="75" spans="2:9" ht="15.75" thickBot="1">
      <c r="B75" s="27"/>
      <c r="C75" s="28"/>
      <c r="D75" s="29"/>
      <c r="E75" s="61" t="s">
        <v>28</v>
      </c>
      <c r="F75" s="62"/>
      <c r="G75" s="63"/>
      <c r="H75" s="30">
        <f>SUM(H72:H74)</f>
        <v>39056201.279999994</v>
      </c>
      <c r="I75" s="24"/>
    </row>
    <row r="76" spans="2:9" ht="15.75" thickBot="1">
      <c r="B76" s="31" t="s">
        <v>92</v>
      </c>
      <c r="C76" s="32" t="s">
        <v>93</v>
      </c>
      <c r="D76" s="33" t="s">
        <v>93</v>
      </c>
      <c r="E76" s="33" t="s">
        <v>93</v>
      </c>
      <c r="F76" s="33" t="s">
        <v>93</v>
      </c>
      <c r="G76" s="33" t="s">
        <v>93</v>
      </c>
      <c r="H76" s="34">
        <f>H17+H23+H30+H42+H47+H57+H59+H68+H71+H75</f>
        <v>732561670.50999999</v>
      </c>
      <c r="I76" s="35" t="s">
        <v>93</v>
      </c>
    </row>
    <row r="77" spans="2:9">
      <c r="B77" s="36"/>
      <c r="C77" s="36"/>
      <c r="D77" s="36"/>
      <c r="E77" s="36"/>
      <c r="F77" s="36"/>
      <c r="G77" s="36"/>
      <c r="H77" s="37"/>
      <c r="I77" s="36"/>
    </row>
    <row r="78" spans="2:9">
      <c r="H78" s="38"/>
    </row>
    <row r="79" spans="2:9">
      <c r="B79" s="44" t="s">
        <v>110</v>
      </c>
      <c r="C79" s="43" t="s">
        <v>106</v>
      </c>
      <c r="D79" s="42"/>
    </row>
    <row r="80" spans="2:9">
      <c r="B80" s="42"/>
      <c r="C80" s="43" t="s">
        <v>107</v>
      </c>
      <c r="D80" s="42"/>
    </row>
    <row r="81" spans="2:4">
      <c r="B81" s="42"/>
      <c r="C81" s="43" t="s">
        <v>109</v>
      </c>
      <c r="D81" s="42"/>
    </row>
    <row r="82" spans="2:4">
      <c r="B82" s="42"/>
      <c r="C82" s="43" t="s">
        <v>108</v>
      </c>
      <c r="D82" s="42"/>
    </row>
  </sheetData>
  <autoFilter ref="B4:I76"/>
  <mergeCells count="37">
    <mergeCell ref="B69:B71"/>
    <mergeCell ref="C69:C71"/>
    <mergeCell ref="D69:D71"/>
    <mergeCell ref="E71:G71"/>
    <mergeCell ref="E75:G75"/>
    <mergeCell ref="B58:B59"/>
    <mergeCell ref="C58:C59"/>
    <mergeCell ref="D58:D59"/>
    <mergeCell ref="E59:G59"/>
    <mergeCell ref="B60:B68"/>
    <mergeCell ref="C60:C68"/>
    <mergeCell ref="D60:D68"/>
    <mergeCell ref="E68:G68"/>
    <mergeCell ref="B43:B47"/>
    <mergeCell ref="C43:C47"/>
    <mergeCell ref="D43:D47"/>
    <mergeCell ref="E47:G47"/>
    <mergeCell ref="B48:B57"/>
    <mergeCell ref="C48:C57"/>
    <mergeCell ref="D48:D57"/>
    <mergeCell ref="E57:G57"/>
    <mergeCell ref="B24:B30"/>
    <mergeCell ref="C24:C30"/>
    <mergeCell ref="D24:D30"/>
    <mergeCell ref="E30:G30"/>
    <mergeCell ref="B31:B42"/>
    <mergeCell ref="C31:C42"/>
    <mergeCell ref="D31:D42"/>
    <mergeCell ref="E42:G42"/>
    <mergeCell ref="B5:B17"/>
    <mergeCell ref="C5:C17"/>
    <mergeCell ref="D5:D17"/>
    <mergeCell ref="E17:G17"/>
    <mergeCell ref="B18:B23"/>
    <mergeCell ref="C18:C23"/>
    <mergeCell ref="D18:D23"/>
    <mergeCell ref="E23:G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TOP 10 dodavatelů ICT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Vala Libor - MO 1350 - ŠIS AČR</dc:creator>
  <cp:lastModifiedBy>Áčko Jan Ing.</cp:lastModifiedBy>
  <cp:lastPrinted>2015-01-26T11:59:57Z</cp:lastPrinted>
  <dcterms:created xsi:type="dcterms:W3CDTF">2015-01-23T09:25:34Z</dcterms:created>
  <dcterms:modified xsi:type="dcterms:W3CDTF">2015-02-20T15:45:31Z</dcterms:modified>
</cp:coreProperties>
</file>