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635" yWindow="105" windowWidth="16650" windowHeight="10725" activeTab="1"/>
  </bookViews>
  <sheets>
    <sheet name="Výkaz majetku a závazků AKTIVA" sheetId="9" r:id="rId1"/>
    <sheet name="Výkaz majetku a závazků PASIVA" sheetId="10" r:id="rId2"/>
  </sheets>
  <definedNames>
    <definedName name="_xlnm._FilterDatabase" localSheetId="0" hidden="1">'Výkaz majetku a závazků AKTIVA'!#REF!</definedName>
    <definedName name="_xlnm._FilterDatabase" localSheetId="1" hidden="1">'Výkaz majetku a závazků PASIVA'!$A$8:$S$97</definedName>
    <definedName name="_xlnm.Print_Titles" localSheetId="0">'Výkaz majetku a závazků AKTIVA'!$6:$7</definedName>
    <definedName name="_xlnm.Print_Titles" localSheetId="1">'Výkaz majetku a závazků PASIVA'!$5:$5</definedName>
    <definedName name="_xlnm.Print_Area" localSheetId="1">'Výkaz majetku a závazků PASIVA'!$A$1:$E$105</definedName>
  </definedNames>
  <calcPr calcId="162913"/>
</workbook>
</file>

<file path=xl/calcChain.xml><?xml version="1.0" encoding="utf-8"?>
<calcChain xmlns="http://schemas.openxmlformats.org/spreadsheetml/2006/main">
  <c r="D31" i="10" l="1"/>
  <c r="E56" i="10" l="1"/>
  <c r="D56" i="10"/>
  <c r="E45" i="10"/>
  <c r="D45" i="10"/>
  <c r="E42" i="10"/>
  <c r="D42" i="10"/>
  <c r="E36" i="10"/>
  <c r="D36" i="10"/>
  <c r="E26" i="10"/>
  <c r="D26" i="10"/>
  <c r="E18" i="10"/>
  <c r="D18" i="10"/>
  <c r="E8" i="10"/>
  <c r="D8" i="10"/>
  <c r="D7" i="10" l="1"/>
  <c r="E41" i="10"/>
  <c r="E7" i="10"/>
  <c r="D41" i="10"/>
  <c r="E98" i="9"/>
  <c r="F98" i="9"/>
  <c r="G98" i="9"/>
  <c r="D98" i="9"/>
  <c r="E63" i="9"/>
  <c r="F63" i="9"/>
  <c r="G63" i="9"/>
  <c r="D63" i="9"/>
  <c r="E52" i="9"/>
  <c r="F52" i="9"/>
  <c r="G52" i="9"/>
  <c r="G51" i="9" s="1"/>
  <c r="D52" i="9"/>
  <c r="E42" i="9"/>
  <c r="F42" i="9"/>
  <c r="G42" i="9"/>
  <c r="D42" i="9"/>
  <c r="E32" i="9"/>
  <c r="F32" i="9"/>
  <c r="G32" i="9"/>
  <c r="D32" i="9"/>
  <c r="E21" i="9"/>
  <c r="F21" i="9"/>
  <c r="G21" i="9"/>
  <c r="D21" i="9"/>
  <c r="E10" i="9"/>
  <c r="F10" i="9"/>
  <c r="G10" i="9"/>
  <c r="G9" i="9" s="1"/>
  <c r="D10" i="9"/>
  <c r="D51" i="9" l="1"/>
  <c r="D9" i="9"/>
  <c r="D6" i="10"/>
  <c r="E6" i="10"/>
  <c r="F51" i="9"/>
  <c r="F9" i="9"/>
  <c r="F8" i="9" s="1"/>
  <c r="G8" i="9"/>
  <c r="E51" i="9"/>
  <c r="E9" i="9"/>
  <c r="D8" i="9" l="1"/>
  <c r="E8" i="9"/>
</calcChain>
</file>

<file path=xl/sharedStrings.xml><?xml version="1.0" encoding="utf-8"?>
<sst xmlns="http://schemas.openxmlformats.org/spreadsheetml/2006/main" count="420" uniqueCount="404">
  <si>
    <t>Číslo položky</t>
  </si>
  <si>
    <t>Název položky</t>
  </si>
  <si>
    <t>Podpisový záznam:</t>
  </si>
  <si>
    <t xml:space="preserve">(v milionech Kč, s přesností na jedno desetinné místo) </t>
  </si>
  <si>
    <t>A.II.3.</t>
  </si>
  <si>
    <t>A.II.4.</t>
  </si>
  <si>
    <t>C.I.1.</t>
  </si>
  <si>
    <t>Běžné účetní období</t>
  </si>
  <si>
    <t>C.I.3.</t>
  </si>
  <si>
    <t>C.I.5.</t>
  </si>
  <si>
    <t>C.IV.1.</t>
  </si>
  <si>
    <t>C.IV.2.</t>
  </si>
  <si>
    <t>D.II.3.</t>
  </si>
  <si>
    <t>A.III.A.</t>
  </si>
  <si>
    <t>A.</t>
  </si>
  <si>
    <t>A.I.</t>
  </si>
  <si>
    <t>A.I.1.</t>
  </si>
  <si>
    <t>A.I.2.</t>
  </si>
  <si>
    <t>A.I.3.</t>
  </si>
  <si>
    <t>A.I.4.</t>
  </si>
  <si>
    <t>A.I.5.</t>
  </si>
  <si>
    <t>A.I.6.</t>
  </si>
  <si>
    <t>A.I.7.</t>
  </si>
  <si>
    <t>A.I.8.</t>
  </si>
  <si>
    <t>A.I.9.</t>
  </si>
  <si>
    <t>A.I.A.</t>
  </si>
  <si>
    <t>A.II.</t>
  </si>
  <si>
    <t>A.II.1.</t>
  </si>
  <si>
    <t>A.II.2.</t>
  </si>
  <si>
    <t>A.II.5.</t>
  </si>
  <si>
    <t>A.III.</t>
  </si>
  <si>
    <t>A.IV.</t>
  </si>
  <si>
    <t>A.IV.1.</t>
  </si>
  <si>
    <t>A.IV.2.</t>
  </si>
  <si>
    <t>A.IV.3.</t>
  </si>
  <si>
    <t>A.IV.4.</t>
  </si>
  <si>
    <t>Daň z příjmů</t>
  </si>
  <si>
    <t>B.</t>
  </si>
  <si>
    <t>B.I.</t>
  </si>
  <si>
    <t>B.I.1.</t>
  </si>
  <si>
    <t>B.I.2.</t>
  </si>
  <si>
    <t>B.I.3.</t>
  </si>
  <si>
    <t>B.I.4.</t>
  </si>
  <si>
    <t>B.I.5.</t>
  </si>
  <si>
    <t>B.I.6.</t>
  </si>
  <si>
    <t>B.I.7.</t>
  </si>
  <si>
    <t>B.I.8.</t>
  </si>
  <si>
    <t>B.I.9.</t>
  </si>
  <si>
    <t>B.I.10.</t>
  </si>
  <si>
    <t>B.II.</t>
  </si>
  <si>
    <t>B.II.1.</t>
  </si>
  <si>
    <t>B.II.2.</t>
  </si>
  <si>
    <t>B.II.3.</t>
  </si>
  <si>
    <t>B.II.4.</t>
  </si>
  <si>
    <t>B.II.5.</t>
  </si>
  <si>
    <t>B.II.6.</t>
  </si>
  <si>
    <t>B.III.</t>
  </si>
  <si>
    <t>B.III.1.</t>
  </si>
  <si>
    <t>B.III.2.</t>
  </si>
  <si>
    <t>B.III.3.</t>
  </si>
  <si>
    <t>B.III.4.</t>
  </si>
  <si>
    <t>B.III.5.</t>
  </si>
  <si>
    <t>B.III.6.</t>
  </si>
  <si>
    <t>B.III.7.</t>
  </si>
  <si>
    <t>B.III.8.</t>
  </si>
  <si>
    <t>B.III.9.</t>
  </si>
  <si>
    <t>C.I.</t>
  </si>
  <si>
    <t>Konsolidovaný výsledek hospodaření běžného účetního období</t>
  </si>
  <si>
    <t>C.I.2.</t>
  </si>
  <si>
    <t>C.I.A.</t>
  </si>
  <si>
    <t>Menšinový výsledek hospodaření běžného účetního období</t>
  </si>
  <si>
    <t>C.I.B.</t>
  </si>
  <si>
    <t>Příloha č. 2 k vyhlášce č. 312/2014 Sb.</t>
  </si>
  <si>
    <t>Souhrnný výkaz majetku a závazků státu</t>
  </si>
  <si>
    <r>
      <t>Minulé účetní období</t>
    </r>
    <r>
      <rPr>
        <b/>
        <vertAlign val="superscript"/>
        <sz val="10"/>
        <rFont val="Times New Roman"/>
        <family val="1"/>
        <charset val="238"/>
      </rPr>
      <t>4)</t>
    </r>
  </si>
  <si>
    <r>
      <t>Brutto</t>
    </r>
    <r>
      <rPr>
        <b/>
        <vertAlign val="superscript"/>
        <sz val="10"/>
        <rFont val="Times New Roman"/>
        <family val="1"/>
        <charset val="238"/>
      </rPr>
      <t>1)</t>
    </r>
  </si>
  <si>
    <r>
      <t>Korekce</t>
    </r>
    <r>
      <rPr>
        <b/>
        <vertAlign val="superscript"/>
        <sz val="10"/>
        <rFont val="Times New Roman"/>
        <family val="1"/>
        <charset val="238"/>
      </rPr>
      <t>2)</t>
    </r>
  </si>
  <si>
    <r>
      <t>Netto</t>
    </r>
    <r>
      <rPr>
        <b/>
        <vertAlign val="superscript"/>
        <sz val="10"/>
        <rFont val="Times New Roman"/>
        <family val="1"/>
        <charset val="238"/>
      </rPr>
      <t>3)</t>
    </r>
  </si>
  <si>
    <t>AKTIVA</t>
  </si>
  <si>
    <t>Stálá aktiva</t>
  </si>
  <si>
    <t>Dlouhodobý nehmotný majetek</t>
  </si>
  <si>
    <t>Nehmotné výsledky výzkumu a vývoje</t>
  </si>
  <si>
    <t>Software</t>
  </si>
  <si>
    <t>Ocenitelná práva</t>
  </si>
  <si>
    <t>Povolenky na emise a preferenční limity</t>
  </si>
  <si>
    <t>Drobný dlouhodobý nehmotný majetek</t>
  </si>
  <si>
    <t>Ostatní dlouhodobý nehmotný majetek</t>
  </si>
  <si>
    <t>Nedokončený dlouhodobý nehmotný majetek</t>
  </si>
  <si>
    <t>Poskytnuté zálohy na dlouhodobý nehmotný majetek</t>
  </si>
  <si>
    <t>Dlouhodobý nehmotný majetek určený k prodeji</t>
  </si>
  <si>
    <t>Konsolidační rozdíl</t>
  </si>
  <si>
    <t>Dlouhodobý hmotný majetek</t>
  </si>
  <si>
    <t>Pozemky</t>
  </si>
  <si>
    <t>Kulturní předměty</t>
  </si>
  <si>
    <t>Stavby</t>
  </si>
  <si>
    <r>
      <t xml:space="preserve">Samostatné </t>
    </r>
    <r>
      <rPr>
        <sz val="10"/>
        <color indexed="8"/>
        <rFont val="Times New Roman"/>
        <family val="1"/>
        <charset val="238"/>
      </rPr>
      <t>hmotné movité věci a soubory hmotných movitých věcí</t>
    </r>
  </si>
  <si>
    <t>Pěstitelské celky trvalých porostů</t>
  </si>
  <si>
    <t>A.II.6.</t>
  </si>
  <si>
    <t>Drobný dlouhodobý hmotný majetek</t>
  </si>
  <si>
    <t>A.II.7.</t>
  </si>
  <si>
    <t>Ostatní dlouhodobý hmotný majetek</t>
  </si>
  <si>
    <t>A.II.8.</t>
  </si>
  <si>
    <t>Nedokončený dlouhodobý hmotný majetek</t>
  </si>
  <si>
    <t>A.II.9.</t>
  </si>
  <si>
    <t>Poskytnuté zálohy na dlouhodobý hmotný majetek</t>
  </si>
  <si>
    <t>A.II.10.</t>
  </si>
  <si>
    <t>Dlouhodobý hmotný majetek určený k prodeji</t>
  </si>
  <si>
    <t>Dlouhodobý finanční majetek</t>
  </si>
  <si>
    <t>A.III.1.</t>
  </si>
  <si>
    <t>Majetkové účasti v osobách s rozhodujícím vlivem</t>
  </si>
  <si>
    <t>A.III.2.</t>
  </si>
  <si>
    <t>Majetkové účasti v osobách s podstatným vlivem</t>
  </si>
  <si>
    <t>A.III.3.</t>
  </si>
  <si>
    <t>Dluhové cenné papíry držené do splatnosti</t>
  </si>
  <si>
    <t>A.III.4.</t>
  </si>
  <si>
    <t>Dlouhodobé půjčky</t>
  </si>
  <si>
    <t>A.III.5.</t>
  </si>
  <si>
    <t>Termínované vklady dlouhodobé</t>
  </si>
  <si>
    <t>A.III.6.</t>
  </si>
  <si>
    <t>Ostatní dlouhodobý finanční majetek</t>
  </si>
  <si>
    <t>A.III.7.</t>
  </si>
  <si>
    <t>Pořizovaný dlouhodobý finanční majetek</t>
  </si>
  <si>
    <t>A.III.8.</t>
  </si>
  <si>
    <t>Poskytnuté zálohy na dlouhodobý finanční majetek</t>
  </si>
  <si>
    <t>Cenné papíry a podíly v ekvivalenci</t>
  </si>
  <si>
    <t>Dlouhodobé pohledávky</t>
  </si>
  <si>
    <t>Poskytnuté návratné finanční výpomoci dlouhodobé</t>
  </si>
  <si>
    <t>Dlouhodobé pohledávky z postoupených úvěrů</t>
  </si>
  <si>
    <t>Dlouhodobé poskytnuté zálohy</t>
  </si>
  <si>
    <t>Dlouhodobé pohledávky z ručení</t>
  </si>
  <si>
    <r>
      <t>A.IV.</t>
    </r>
    <r>
      <rPr>
        <b/>
        <sz val="10"/>
        <color indexed="8"/>
        <rFont val="Times New Roman"/>
        <family val="1"/>
        <charset val="238"/>
      </rPr>
      <t>5.</t>
    </r>
  </si>
  <si>
    <t>Ostatní dlouhodobé pohledávky</t>
  </si>
  <si>
    <r>
      <t>A.IV.</t>
    </r>
    <r>
      <rPr>
        <b/>
        <sz val="10"/>
        <color indexed="8"/>
        <rFont val="Times New Roman"/>
        <family val="1"/>
        <charset val="238"/>
      </rPr>
      <t>6.</t>
    </r>
  </si>
  <si>
    <t>Dlouhodobé poskytnuté zálohy na transfery</t>
  </si>
  <si>
    <r>
      <t>A.IV.</t>
    </r>
    <r>
      <rPr>
        <b/>
        <sz val="10"/>
        <color indexed="8"/>
        <rFont val="Times New Roman"/>
        <family val="1"/>
        <charset val="238"/>
      </rPr>
      <t>7.</t>
    </r>
  </si>
  <si>
    <t>Dlouhodobé zprostředkování transferů</t>
  </si>
  <si>
    <t>A.IV.A.</t>
  </si>
  <si>
    <t>Pohledávky z veřejného zdravotního pojištění - dlouhodobé</t>
  </si>
  <si>
    <t>Oběžná aktiva</t>
  </si>
  <si>
    <t>Zásoby</t>
  </si>
  <si>
    <t>Pořízení materiálu</t>
  </si>
  <si>
    <t>Materiál na skladě</t>
  </si>
  <si>
    <t>Materiál na cestě</t>
  </si>
  <si>
    <t>Nedokončená výroba</t>
  </si>
  <si>
    <t>Polotovary vlastní výroby</t>
  </si>
  <si>
    <t>Výrobky</t>
  </si>
  <si>
    <t>Pořízení zboží</t>
  </si>
  <si>
    <t>Zboží na skladě</t>
  </si>
  <si>
    <t>Zboží na cestě</t>
  </si>
  <si>
    <t>Ostatní zásoby</t>
  </si>
  <si>
    <t>Krátkodobé pohledávky</t>
  </si>
  <si>
    <t>Odběratelé</t>
  </si>
  <si>
    <t>Směnky k inkasu</t>
  </si>
  <si>
    <t>Pohledávky za eskontované cenné papíry</t>
  </si>
  <si>
    <t>Krátkodobé poskytnuté zálohy</t>
  </si>
  <si>
    <t>Jiné pohledávky z hlavní činnosti</t>
  </si>
  <si>
    <t>Poskytnuté návratné finanční výpomoci krátkodobé</t>
  </si>
  <si>
    <t>B.II.7.</t>
  </si>
  <si>
    <t>Krátkodobé pohledávky z postoupených úvěrů</t>
  </si>
  <si>
    <r>
      <t>B.II.</t>
    </r>
    <r>
      <rPr>
        <b/>
        <sz val="10"/>
        <color indexed="8"/>
        <rFont val="Times New Roman"/>
        <family val="1"/>
        <charset val="238"/>
      </rPr>
      <t>8.</t>
    </r>
  </si>
  <si>
    <r>
      <t xml:space="preserve">Pohledávky </t>
    </r>
    <r>
      <rPr>
        <sz val="10"/>
        <color indexed="8"/>
        <rFont val="Times New Roman"/>
        <family val="1"/>
        <charset val="238"/>
      </rPr>
      <t>z přerozdělovaných daní</t>
    </r>
  </si>
  <si>
    <r>
      <t>B.II.</t>
    </r>
    <r>
      <rPr>
        <b/>
        <sz val="10"/>
        <color indexed="8"/>
        <rFont val="Times New Roman"/>
        <family val="1"/>
        <charset val="238"/>
      </rPr>
      <t>9.</t>
    </r>
  </si>
  <si>
    <t>Pohledávky za zaměstnanci</t>
  </si>
  <si>
    <r>
      <t>B.II.</t>
    </r>
    <r>
      <rPr>
        <b/>
        <sz val="10"/>
        <color indexed="8"/>
        <rFont val="Times New Roman"/>
        <family val="1"/>
        <charset val="238"/>
      </rPr>
      <t>10.</t>
    </r>
  </si>
  <si>
    <t>Sociální zabezpečení</t>
  </si>
  <si>
    <t>B.II.11.</t>
  </si>
  <si>
    <t>Zdravotní pojištění</t>
  </si>
  <si>
    <t>B.II.12.</t>
  </si>
  <si>
    <r>
      <t xml:space="preserve">Důchodové </t>
    </r>
    <r>
      <rPr>
        <sz val="10"/>
        <color indexed="8"/>
        <rFont val="Times New Roman"/>
        <family val="1"/>
        <charset val="238"/>
      </rPr>
      <t>spoření</t>
    </r>
  </si>
  <si>
    <r>
      <t>B.II.</t>
    </r>
    <r>
      <rPr>
        <b/>
        <sz val="10"/>
        <color indexed="8"/>
        <rFont val="Times New Roman"/>
        <family val="1"/>
        <charset val="238"/>
      </rPr>
      <t>13.</t>
    </r>
  </si>
  <si>
    <r>
      <t>B.II.</t>
    </r>
    <r>
      <rPr>
        <b/>
        <sz val="10"/>
        <color indexed="8"/>
        <rFont val="Times New Roman"/>
        <family val="1"/>
        <charset val="238"/>
      </rPr>
      <t>14.</t>
    </r>
  </si>
  <si>
    <t>Ostatní daně, poplatky a jiná obdobná peněžitá plnění</t>
  </si>
  <si>
    <r>
      <t>B.II.</t>
    </r>
    <r>
      <rPr>
        <b/>
        <sz val="10"/>
        <color indexed="8"/>
        <rFont val="Times New Roman"/>
        <family val="1"/>
        <charset val="238"/>
      </rPr>
      <t>15.</t>
    </r>
  </si>
  <si>
    <t>Daň z přidané hodnoty</t>
  </si>
  <si>
    <r>
      <t>B.II.</t>
    </r>
    <r>
      <rPr>
        <b/>
        <sz val="10"/>
        <color indexed="8"/>
        <rFont val="Times New Roman"/>
        <family val="1"/>
        <charset val="238"/>
      </rPr>
      <t>16.</t>
    </r>
  </si>
  <si>
    <t>Pohledávky za osobami mimo vybrané vládní instituce</t>
  </si>
  <si>
    <r>
      <t>B.II.</t>
    </r>
    <r>
      <rPr>
        <b/>
        <sz val="10"/>
        <color indexed="8"/>
        <rFont val="Times New Roman"/>
        <family val="1"/>
        <charset val="238"/>
      </rPr>
      <t>17.</t>
    </r>
  </si>
  <si>
    <t>Pohledávky za vybranými ústředními vládními institucemi</t>
  </si>
  <si>
    <r>
      <t>B.II.</t>
    </r>
    <r>
      <rPr>
        <b/>
        <sz val="10"/>
        <color indexed="8"/>
        <rFont val="Times New Roman"/>
        <family val="1"/>
        <charset val="238"/>
      </rPr>
      <t>18.</t>
    </r>
  </si>
  <si>
    <t>Pohledávky za vybranými místními vládními institucemi</t>
  </si>
  <si>
    <t>B.II.19.</t>
  </si>
  <si>
    <t>Pohledávky ze správy daní</t>
  </si>
  <si>
    <t>B.II.20.</t>
  </si>
  <si>
    <t>Zúčtování z přerozdělování daní</t>
  </si>
  <si>
    <t>B.II.21.</t>
  </si>
  <si>
    <t>Pohledávky z exekuce a ostatního nakládání s cizím majetkem</t>
  </si>
  <si>
    <r>
      <t>B.II.</t>
    </r>
    <r>
      <rPr>
        <b/>
        <sz val="10"/>
        <color indexed="8"/>
        <rFont val="Times New Roman"/>
        <family val="1"/>
        <charset val="238"/>
      </rPr>
      <t>22.</t>
    </r>
  </si>
  <si>
    <t>Ostatní pohledávky ze správy daní</t>
  </si>
  <si>
    <r>
      <t>B.II.</t>
    </r>
    <r>
      <rPr>
        <b/>
        <sz val="10"/>
        <color indexed="8"/>
        <rFont val="Times New Roman"/>
        <family val="1"/>
        <charset val="238"/>
      </rPr>
      <t>23.</t>
    </r>
  </si>
  <si>
    <t>Krátkodobé pohledávky z ručení</t>
  </si>
  <si>
    <r>
      <t>B.II.</t>
    </r>
    <r>
      <rPr>
        <b/>
        <sz val="10"/>
        <color indexed="8"/>
        <rFont val="Times New Roman"/>
        <family val="1"/>
        <charset val="238"/>
      </rPr>
      <t>24.</t>
    </r>
  </si>
  <si>
    <t>Pevné termínové operace a opce</t>
  </si>
  <si>
    <t>B.II.25.</t>
  </si>
  <si>
    <t>Pohledávky z neukončených finančních operací</t>
  </si>
  <si>
    <t>B.II.26.</t>
  </si>
  <si>
    <t>Pohledávky z finančního zajištění</t>
  </si>
  <si>
    <t>B.II.27.</t>
  </si>
  <si>
    <t>Pohledávky z vydaných dluhopisů</t>
  </si>
  <si>
    <t>B.II.28.</t>
  </si>
  <si>
    <t>Krátkodobé poskytnuté zálohy na transfery</t>
  </si>
  <si>
    <t>B.II.29.</t>
  </si>
  <si>
    <t>Krátkodobé zprostředkování transferů</t>
  </si>
  <si>
    <t>B.II.30.</t>
  </si>
  <si>
    <t>Náklady příštích období</t>
  </si>
  <si>
    <t>B.II.31.</t>
  </si>
  <si>
    <t>Příjmy příštích období</t>
  </si>
  <si>
    <t>B.II.32.</t>
  </si>
  <si>
    <t>Dohadné účty aktivní</t>
  </si>
  <si>
    <t>B.II.33.</t>
  </si>
  <si>
    <t>Ostatní krátkodobé pohledávky</t>
  </si>
  <si>
    <t>B.II.A.</t>
  </si>
  <si>
    <t>Pohledávky z veřejného zdravotního pojištění - krátkodobé</t>
  </si>
  <si>
    <t>Krátkodobý finanční majetek</t>
  </si>
  <si>
    <t>Majetkové cenné papíry k obchodování</t>
  </si>
  <si>
    <t>Dluhové cenné papíry k obchodování</t>
  </si>
  <si>
    <t>Jiné cenné papíry</t>
  </si>
  <si>
    <t>Termínované vklady krátkodobé</t>
  </si>
  <si>
    <t>Jiné běžné účty</t>
  </si>
  <si>
    <t>Účty státních finančních aktiv</t>
  </si>
  <si>
    <t>Účty řízení likvidity státní pokladny a státního dluhu</t>
  </si>
  <si>
    <t>Účty pro sdílení daní a pro dělenou správu</t>
  </si>
  <si>
    <t>Běžný účet</t>
  </si>
  <si>
    <t>B.III.10.</t>
  </si>
  <si>
    <t>Běžný účet FKSP</t>
  </si>
  <si>
    <t>B.III.11.</t>
  </si>
  <si>
    <t>Základní běžný účet územních samosprávných celků</t>
  </si>
  <si>
    <t>B.III.12.</t>
  </si>
  <si>
    <t>Běžné účty fondů územních samosprávných celků</t>
  </si>
  <si>
    <t>B.III.13.</t>
  </si>
  <si>
    <t>Běžné účty státních fondů</t>
  </si>
  <si>
    <t>B.III.14.</t>
  </si>
  <si>
    <t>Běžné účty fondů organizačních složek státu</t>
  </si>
  <si>
    <t>B.III.15.</t>
  </si>
  <si>
    <t>Ceniny</t>
  </si>
  <si>
    <t>B.III.16.</t>
  </si>
  <si>
    <t>Peníze na cestě</t>
  </si>
  <si>
    <t>B.III.17.</t>
  </si>
  <si>
    <t>Pokladna</t>
  </si>
  <si>
    <t>B.III.A.</t>
  </si>
  <si>
    <t>Běžné účty zdravotních pojišťoven</t>
  </si>
  <si>
    <t>B.III.B.</t>
  </si>
  <si>
    <t>Ostatní krátkodobý finanční majetek</t>
  </si>
  <si>
    <r>
      <t>Běžné účetní období</t>
    </r>
    <r>
      <rPr>
        <b/>
        <vertAlign val="superscript"/>
        <sz val="10"/>
        <rFont val="Cambria"/>
        <family val="1"/>
        <charset val="238"/>
      </rPr>
      <t>1)</t>
    </r>
  </si>
  <si>
    <r>
      <t>Minulé účetní období</t>
    </r>
    <r>
      <rPr>
        <b/>
        <vertAlign val="superscript"/>
        <sz val="10"/>
        <rFont val="Cambria"/>
        <family val="1"/>
        <charset val="238"/>
      </rPr>
      <t>2)</t>
    </r>
  </si>
  <si>
    <t>PASIVA</t>
  </si>
  <si>
    <t>C.</t>
  </si>
  <si>
    <t>Vlastní kapitál</t>
  </si>
  <si>
    <t>Jmění a upravující položky</t>
  </si>
  <si>
    <t>Jmění</t>
  </si>
  <si>
    <t>Fond privatizace</t>
  </si>
  <si>
    <t>Transfery na pořízení dlouhodobého majetku</t>
  </si>
  <si>
    <t>C.I.4.</t>
  </si>
  <si>
    <t>Kurzové rozdíly</t>
  </si>
  <si>
    <t>Oceňovací rozdíly při prvotním použití metody</t>
  </si>
  <si>
    <t>C.I.6.</t>
  </si>
  <si>
    <t>Jiné oceňovací rozdíly</t>
  </si>
  <si>
    <t>C.I.7.</t>
  </si>
  <si>
    <t>Opravy předcházejících účetních období</t>
  </si>
  <si>
    <t>Ostatní kapitálové fondy</t>
  </si>
  <si>
    <t>Konsolidační kurzové rozdíly</t>
  </si>
  <si>
    <t>C.II.</t>
  </si>
  <si>
    <t>Fondy</t>
  </si>
  <si>
    <t>C.II.1.</t>
  </si>
  <si>
    <t>Fond odměn</t>
  </si>
  <si>
    <t>C.II.2.</t>
  </si>
  <si>
    <t>Fond kulturních a sociálních potřeb</t>
  </si>
  <si>
    <t>C.II.3.</t>
  </si>
  <si>
    <t>Rezervní fond tvořený ze zlepšeného výsledku hospodaření</t>
  </si>
  <si>
    <t>C.II.4.</t>
  </si>
  <si>
    <t>Rezervní fond z ostatních titulů</t>
  </si>
  <si>
    <t>C.II.5.</t>
  </si>
  <si>
    <t>Fond reprodukce majetku, fond investic</t>
  </si>
  <si>
    <t>C.II.6.</t>
  </si>
  <si>
    <t>Ostatní fondy</t>
  </si>
  <si>
    <t>C.II.A.</t>
  </si>
  <si>
    <t>Ostatní fondy tvořené ze zisku</t>
  </si>
  <si>
    <t xml:space="preserve">C.III. </t>
  </si>
  <si>
    <t>Konsolidovaný výsledek hospodaření</t>
  </si>
  <si>
    <t>C.III.2.</t>
  </si>
  <si>
    <t>Výsledek hospodaření ve schvalovacím řízení</t>
  </si>
  <si>
    <t>C.III.A.</t>
  </si>
  <si>
    <t>C.III.B.</t>
  </si>
  <si>
    <t>C.III.C.</t>
  </si>
  <si>
    <t>Výsledek hospodaření předcházejících účetních období</t>
  </si>
  <si>
    <t>Konsolidační rezervní fond</t>
  </si>
  <si>
    <t>C.IV.</t>
  </si>
  <si>
    <t>Příjmový a výdajový účet rozpočtového hospodaření</t>
  </si>
  <si>
    <t>Příjmový účet organizačních složek státu</t>
  </si>
  <si>
    <t>Zvláštní výdajový účet</t>
  </si>
  <si>
    <t>C.IV.3.</t>
  </si>
  <si>
    <t>Účet hospodaření státního rozpočtu</t>
  </si>
  <si>
    <t>C.IV.4.</t>
  </si>
  <si>
    <t>Agregované příjmy a výdaje předcházejících účetních období</t>
  </si>
  <si>
    <t>C.V.</t>
  </si>
  <si>
    <t>Menšinový vlastní kapitál</t>
  </si>
  <si>
    <t>C.V.A.</t>
  </si>
  <si>
    <t>Menšinový základní kapitál</t>
  </si>
  <si>
    <t>C.V.B.</t>
  </si>
  <si>
    <t>Menšinové kapitálové fondy</t>
  </si>
  <si>
    <t>C.V.C.</t>
  </si>
  <si>
    <t xml:space="preserve">Menšinové fondy tvořené ze zisku včetně nerozděleného zisku </t>
  </si>
  <si>
    <t>C.V.D.</t>
  </si>
  <si>
    <t>D.</t>
  </si>
  <si>
    <t>Cizí zdroje</t>
  </si>
  <si>
    <t>D.I.</t>
  </si>
  <si>
    <t>Rezervy</t>
  </si>
  <si>
    <t>D.I.1.</t>
  </si>
  <si>
    <t>Rezervy vybraných účetních jednotek</t>
  </si>
  <si>
    <t>D.I.A.</t>
  </si>
  <si>
    <t>Rezervy ostatní</t>
  </si>
  <si>
    <t>D.II.</t>
  </si>
  <si>
    <t>Dlouhodobé závazky</t>
  </si>
  <si>
    <t>D.II.1.</t>
  </si>
  <si>
    <t>Dlouhodobé úvěry</t>
  </si>
  <si>
    <t>D.II.2.</t>
  </si>
  <si>
    <t>Přijaté návratné finanční výpomoci dlouhodobé</t>
  </si>
  <si>
    <t>Dlouhodobé závazky z vydaných dluhopisů</t>
  </si>
  <si>
    <t>D.II.4.</t>
  </si>
  <si>
    <t>Dlouhodobé přijaté zálohy</t>
  </si>
  <si>
    <t>D.II.5.</t>
  </si>
  <si>
    <t>Dlouhodobé závazky z ručení</t>
  </si>
  <si>
    <t>D.II.6.</t>
  </si>
  <si>
    <t>Dlouhodobé směnky k úhradě</t>
  </si>
  <si>
    <t>D.II.7.</t>
  </si>
  <si>
    <t>Ostatní dlouhodobé závazky</t>
  </si>
  <si>
    <t>D.II.8.</t>
  </si>
  <si>
    <t>Dlouhodobé přijaté zálohy na transfery</t>
  </si>
  <si>
    <t>D.II.9.</t>
  </si>
  <si>
    <t>D.II.A.</t>
  </si>
  <si>
    <t>Závazky z veřejného zdravotního pojištění - dlouhodobé</t>
  </si>
  <si>
    <t xml:space="preserve">D.III. </t>
  </si>
  <si>
    <t>Krátkodobé závazky</t>
  </si>
  <si>
    <t>D.III.1.</t>
  </si>
  <si>
    <t>Krátkodobé úvěry</t>
  </si>
  <si>
    <t>D.III.2.</t>
  </si>
  <si>
    <t>Eskontované krátkodobé dluhopisy (směnky)</t>
  </si>
  <si>
    <t>D.III.3.</t>
  </si>
  <si>
    <t>Krátkodobé závazky z vydaných dluhopisů</t>
  </si>
  <si>
    <t>D.III.4.</t>
  </si>
  <si>
    <t>Jiné krátkodobé půjčky</t>
  </si>
  <si>
    <t>D.III.5.</t>
  </si>
  <si>
    <t>Dodavatelé</t>
  </si>
  <si>
    <t>D.III.6.</t>
  </si>
  <si>
    <t>Směnky k úhradě</t>
  </si>
  <si>
    <t>D.III.7.</t>
  </si>
  <si>
    <t>Krátkodobé přijaté zálohy</t>
  </si>
  <si>
    <t>D.III.8.</t>
  </si>
  <si>
    <t>Závazky z dělené správy</t>
  </si>
  <si>
    <t>D.III.9.</t>
  </si>
  <si>
    <t>Přijaté návratné finanční výpomoci krátkodobé</t>
  </si>
  <si>
    <t>D.III.10.</t>
  </si>
  <si>
    <t>Zaměstnanci</t>
  </si>
  <si>
    <t>D.III.11.</t>
  </si>
  <si>
    <t>Jiné závazky vůči zaměstnancům</t>
  </si>
  <si>
    <t>D.III.12.</t>
  </si>
  <si>
    <t>D.III.13.</t>
  </si>
  <si>
    <t>D.III.14.</t>
  </si>
  <si>
    <t>Důchodové spoření</t>
  </si>
  <si>
    <t>D.III.15.</t>
  </si>
  <si>
    <t>D.III.16.</t>
  </si>
  <si>
    <t>D.III.17.</t>
  </si>
  <si>
    <t>D.III.18.</t>
  </si>
  <si>
    <t>Závazky k osobám mimo vybrané vládní instituce</t>
  </si>
  <si>
    <t>D.III.19.</t>
  </si>
  <si>
    <t>Závazky k vybraným ústředním vládním institucím</t>
  </si>
  <si>
    <t>D.III.20.</t>
  </si>
  <si>
    <t>Závazky k vybraným místním vládním institucím</t>
  </si>
  <si>
    <t>D.III.21.</t>
  </si>
  <si>
    <t>Přijaté zálohy daní</t>
  </si>
  <si>
    <t>D.III.22.</t>
  </si>
  <si>
    <t>Přeplatky na daních</t>
  </si>
  <si>
    <t>D.III.23.</t>
  </si>
  <si>
    <t>Závazky z vratek nepřímých daní</t>
  </si>
  <si>
    <t>D.III.24.</t>
  </si>
  <si>
    <t>D.III.25.</t>
  </si>
  <si>
    <t>Závazky z exekuce a ostatního nakládání s cizím majetkem</t>
  </si>
  <si>
    <t>D.III.26.</t>
  </si>
  <si>
    <t>Ostatní závazky ze správy daní</t>
  </si>
  <si>
    <t>D.III.27.</t>
  </si>
  <si>
    <t>Krátkodobé závazky z ručení</t>
  </si>
  <si>
    <t>D.III.28.</t>
  </si>
  <si>
    <t>D.III.29.</t>
  </si>
  <si>
    <t>Závazky z neukončených finančních operací</t>
  </si>
  <si>
    <t>D.III.30.</t>
  </si>
  <si>
    <t>Závazky z finančního zajištění</t>
  </si>
  <si>
    <t>D.III.31.</t>
  </si>
  <si>
    <t>Závazky z upsaných nesplacených cenných papírů a podílů</t>
  </si>
  <si>
    <t>D.III.32.</t>
  </si>
  <si>
    <t>Krátkodobé přijaté zálohy na transfery</t>
  </si>
  <si>
    <t>D.III.33.</t>
  </si>
  <si>
    <t>D.III.34.</t>
  </si>
  <si>
    <t>Závazky z řízení likvidity státní pokladny a státního dluhu</t>
  </si>
  <si>
    <t>D.III.35.</t>
  </si>
  <si>
    <t>Výdaje příštích období</t>
  </si>
  <si>
    <t>D.III.36.</t>
  </si>
  <si>
    <t>Výnosy příštích období</t>
  </si>
  <si>
    <t>D.III.37.</t>
  </si>
  <si>
    <t>Dohadné účty pasivní</t>
  </si>
  <si>
    <t>D.III.38.</t>
  </si>
  <si>
    <t>Ostatní krátkodobé závazky</t>
  </si>
  <si>
    <t>D.III.A.</t>
  </si>
  <si>
    <t>Závazky z veřejného zdravotního pojištění - krátkodobé</t>
  </si>
  <si>
    <t>Sestaveno k 31. 12. 2018</t>
  </si>
  <si>
    <t>Okamžik sestavení: 21. 10.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</si>
</sst>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[$€-1]_-;\-* #,##0.00\ [$€-1]_-;_-* &quot;-&quot;??\ [$€-1]_-"/>
    <numFmt numFmtId="165" formatCode="#,##0.0"/>
    <numFmt numFmtId="166" formatCode="_ @*."/>
    <numFmt numFmtId="167" formatCode="__@*."/>
    <numFmt numFmtId="168" formatCode="___ @*.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38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Cambria"/>
      <family val="1"/>
      <charset val="238"/>
    </font>
    <font>
      <sz val="12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vertAlign val="superscript"/>
      <sz val="10"/>
      <name val="Cambria"/>
      <family val="1"/>
      <charset val="238"/>
    </font>
    <font>
      <strike/>
      <sz val="10"/>
      <color theme="1"/>
      <name val="Cambria"/>
      <family val="1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6">
    <xf numFmtId="0" fontId="0" fillId="0" borderId="0"/>
    <xf numFmtId="166" fontId="19" fillId="0" borderId="0"/>
    <xf numFmtId="167" fontId="20" fillId="0" borderId="0" applyProtection="0"/>
    <xf numFmtId="167" fontId="19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8" fontId="20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23" borderId="0" applyNumberFormat="0" applyBorder="0" applyAlignment="0" applyProtection="0"/>
    <xf numFmtId="0" fontId="22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16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19" borderId="0" applyNumberFormat="0" applyBorder="0" applyAlignment="0" applyProtection="0"/>
    <xf numFmtId="0" fontId="24" fillId="29" borderId="1" applyNumberFormat="0" applyAlignment="0" applyProtection="0"/>
    <xf numFmtId="0" fontId="10" fillId="0" borderId="2" applyNumberFormat="0" applyFill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16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3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23" borderId="6" applyNumberFormat="0" applyAlignment="0" applyProtection="0"/>
    <xf numFmtId="0" fontId="32" fillId="27" borderId="1" applyNumberFormat="0" applyAlignment="0" applyProtection="0"/>
    <xf numFmtId="0" fontId="11" fillId="34" borderId="6" applyNumberFormat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9" fillId="9" borderId="0" applyNumberFormat="0" applyBorder="0" applyAlignment="0" applyProtection="0"/>
    <xf numFmtId="0" fontId="18" fillId="0" borderId="0"/>
    <xf numFmtId="0" fontId="40" fillId="0" borderId="0"/>
    <xf numFmtId="0" fontId="18" fillId="0" borderId="0"/>
    <xf numFmtId="0" fontId="18" fillId="0" borderId="0"/>
    <xf numFmtId="0" fontId="2" fillId="0" borderId="0"/>
    <xf numFmtId="0" fontId="40" fillId="26" borderId="11" applyNumberFormat="0" applyFont="0" applyAlignment="0" applyProtection="0"/>
    <xf numFmtId="0" fontId="41" fillId="29" borderId="12" applyNumberFormat="0" applyAlignment="0" applyProtection="0"/>
    <xf numFmtId="0" fontId="2" fillId="5" borderId="11" applyNumberFormat="0" applyFont="0" applyAlignment="0" applyProtection="0"/>
    <xf numFmtId="0" fontId="13" fillId="0" borderId="13" applyNumberFormat="0" applyFill="0" applyAlignment="0" applyProtection="0"/>
    <xf numFmtId="4" fontId="42" fillId="35" borderId="14" applyNumberFormat="0" applyProtection="0">
      <alignment vertical="center"/>
    </xf>
    <xf numFmtId="4" fontId="43" fillId="9" borderId="15" applyNumberFormat="0" applyProtection="0">
      <alignment vertical="center"/>
    </xf>
    <xf numFmtId="4" fontId="42" fillId="35" borderId="14" applyNumberFormat="0" applyProtection="0">
      <alignment vertical="center"/>
    </xf>
    <xf numFmtId="4" fontId="44" fillId="9" borderId="15" applyNumberFormat="0" applyProtection="0">
      <alignment vertical="center"/>
    </xf>
    <xf numFmtId="4" fontId="42" fillId="35" borderId="14" applyNumberFormat="0" applyProtection="0">
      <alignment horizontal="left" vertical="center" indent="1"/>
    </xf>
    <xf numFmtId="4" fontId="43" fillId="9" borderId="15" applyNumberFormat="0" applyProtection="0">
      <alignment horizontal="left" vertical="center" indent="1"/>
    </xf>
    <xf numFmtId="0" fontId="45" fillId="9" borderId="15" applyNumberFormat="0" applyProtection="0">
      <alignment horizontal="left" vertical="top" indent="1"/>
    </xf>
    <xf numFmtId="0" fontId="43" fillId="9" borderId="15" applyNumberFormat="0" applyProtection="0">
      <alignment horizontal="left" vertical="top" indent="1"/>
    </xf>
    <xf numFmtId="4" fontId="17" fillId="3" borderId="14" applyNumberFormat="0" applyProtection="0">
      <alignment horizontal="right" vertical="center"/>
    </xf>
    <xf numFmtId="4" fontId="46" fillId="3" borderId="15" applyNumberFormat="0" applyProtection="0">
      <alignment horizontal="right" vertical="center"/>
    </xf>
    <xf numFmtId="4" fontId="17" fillId="36" borderId="14" applyNumberFormat="0" applyProtection="0">
      <alignment horizontal="right" vertical="center"/>
    </xf>
    <xf numFmtId="4" fontId="46" fillId="4" borderId="15" applyNumberFormat="0" applyProtection="0">
      <alignment horizontal="right" vertical="center"/>
    </xf>
    <xf numFmtId="4" fontId="17" fillId="37" borderId="16" applyNumberFormat="0" applyProtection="0">
      <alignment horizontal="right" vertical="center"/>
    </xf>
    <xf numFmtId="4" fontId="46" fillId="37" borderId="15" applyNumberFormat="0" applyProtection="0">
      <alignment horizontal="right" vertical="center"/>
    </xf>
    <xf numFmtId="4" fontId="17" fillId="10" borderId="14" applyNumberFormat="0" applyProtection="0">
      <alignment horizontal="right" vertical="center"/>
    </xf>
    <xf numFmtId="4" fontId="46" fillId="10" borderId="15" applyNumberFormat="0" applyProtection="0">
      <alignment horizontal="right" vertical="center"/>
    </xf>
    <xf numFmtId="4" fontId="17" fillId="13" borderId="14" applyNumberFormat="0" applyProtection="0">
      <alignment horizontal="right" vertical="center"/>
    </xf>
    <xf numFmtId="4" fontId="46" fillId="13" borderId="15" applyNumberFormat="0" applyProtection="0">
      <alignment horizontal="right" vertical="center"/>
    </xf>
    <xf numFmtId="4" fontId="17" fillId="11" borderId="14" applyNumberFormat="0" applyProtection="0">
      <alignment horizontal="right" vertical="center"/>
    </xf>
    <xf numFmtId="4" fontId="46" fillId="11" borderId="15" applyNumberFormat="0" applyProtection="0">
      <alignment horizontal="right" vertical="center"/>
    </xf>
    <xf numFmtId="4" fontId="17" fillId="38" borderId="14" applyNumberFormat="0" applyProtection="0">
      <alignment horizontal="right" vertical="center"/>
    </xf>
    <xf numFmtId="4" fontId="46" fillId="38" borderId="15" applyNumberFormat="0" applyProtection="0">
      <alignment horizontal="right" vertical="center"/>
    </xf>
    <xf numFmtId="4" fontId="17" fillId="39" borderId="14" applyNumberFormat="0" applyProtection="0">
      <alignment horizontal="right" vertical="center"/>
    </xf>
    <xf numFmtId="4" fontId="46" fillId="39" borderId="15" applyNumberFormat="0" applyProtection="0">
      <alignment horizontal="right" vertical="center"/>
    </xf>
    <xf numFmtId="4" fontId="17" fillId="8" borderId="14" applyNumberFormat="0" applyProtection="0">
      <alignment horizontal="right" vertical="center"/>
    </xf>
    <xf numFmtId="4" fontId="46" fillId="8" borderId="15" applyNumberFormat="0" applyProtection="0">
      <alignment horizontal="right" vertical="center"/>
    </xf>
    <xf numFmtId="4" fontId="17" fillId="40" borderId="16" applyNumberFormat="0" applyProtection="0">
      <alignment horizontal="left" vertical="center" indent="1"/>
    </xf>
    <xf numFmtId="4" fontId="43" fillId="40" borderId="17" applyNumberFormat="0" applyProtection="0">
      <alignment horizontal="left" vertical="center" indent="1"/>
    </xf>
    <xf numFmtId="0" fontId="47" fillId="0" borderId="0"/>
    <xf numFmtId="0" fontId="18" fillId="0" borderId="0">
      <alignment horizontal="left"/>
    </xf>
    <xf numFmtId="0" fontId="48" fillId="41" borderId="0"/>
    <xf numFmtId="4" fontId="49" fillId="42" borderId="16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9" fillId="42" borderId="16" applyNumberFormat="0" applyProtection="0">
      <alignment horizontal="left" vertical="center" indent="1"/>
    </xf>
    <xf numFmtId="4" fontId="50" fillId="42" borderId="0" applyNumberFormat="0" applyProtection="0">
      <alignment horizontal="left" vertical="center" indent="1"/>
    </xf>
    <xf numFmtId="4" fontId="17" fillId="44" borderId="14" applyNumberFormat="0" applyProtection="0">
      <alignment horizontal="right" vertical="center"/>
    </xf>
    <xf numFmtId="4" fontId="46" fillId="45" borderId="15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51" fillId="43" borderId="0" applyNumberFormat="0" applyProtection="0">
      <alignment horizontal="left" vertical="center" indent="1"/>
    </xf>
    <xf numFmtId="4" fontId="17" fillId="45" borderId="16" applyNumberFormat="0" applyProtection="0">
      <alignment horizontal="left" vertical="center" indent="1"/>
    </xf>
    <xf numFmtId="4" fontId="51" fillId="45" borderId="0" applyNumberFormat="0" applyProtection="0">
      <alignment horizontal="left" vertical="center" indent="1"/>
    </xf>
    <xf numFmtId="0" fontId="17" fillId="46" borderId="14" applyNumberFormat="0" applyProtection="0">
      <alignment horizontal="left" vertical="center" indent="1"/>
    </xf>
    <xf numFmtId="0" fontId="40" fillId="42" borderId="15" applyNumberFormat="0" applyProtection="0">
      <alignment horizontal="left" vertical="center" indent="1"/>
    </xf>
    <xf numFmtId="0" fontId="18" fillId="42" borderId="15" applyNumberFormat="0" applyProtection="0">
      <alignment horizontal="left" vertical="top" indent="1"/>
    </xf>
    <xf numFmtId="0" fontId="40" fillId="42" borderId="15" applyNumberFormat="0" applyProtection="0">
      <alignment horizontal="left" vertical="top" indent="1"/>
    </xf>
    <xf numFmtId="0" fontId="17" fillId="47" borderId="14" applyNumberFormat="0" applyProtection="0">
      <alignment horizontal="left" vertical="center" indent="1"/>
    </xf>
    <xf numFmtId="0" fontId="40" fillId="45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top" indent="1"/>
    </xf>
    <xf numFmtId="0" fontId="40" fillId="45" borderId="15" applyNumberFormat="0" applyProtection="0">
      <alignment horizontal="left" vertical="top" indent="1"/>
    </xf>
    <xf numFmtId="0" fontId="17" fillId="2" borderId="14" applyNumberFormat="0" applyProtection="0">
      <alignment horizontal="left" vertical="center" indent="1"/>
    </xf>
    <xf numFmtId="0" fontId="40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top" indent="1"/>
    </xf>
    <xf numFmtId="0" fontId="40" fillId="2" borderId="15" applyNumberFormat="0" applyProtection="0">
      <alignment horizontal="left" vertical="top" indent="1"/>
    </xf>
    <xf numFmtId="0" fontId="17" fillId="43" borderId="14" applyNumberFormat="0" applyProtection="0">
      <alignment horizontal="left" vertical="center" indent="1"/>
    </xf>
    <xf numFmtId="0" fontId="40" fillId="43" borderId="15" applyNumberFormat="0" applyProtection="0">
      <alignment horizontal="left" vertical="center" indent="1"/>
    </xf>
    <xf numFmtId="0" fontId="18" fillId="43" borderId="15" applyNumberFormat="0" applyProtection="0">
      <alignment horizontal="left" vertical="top" indent="1"/>
    </xf>
    <xf numFmtId="0" fontId="40" fillId="43" borderId="15" applyNumberFormat="0" applyProtection="0">
      <alignment horizontal="left" vertical="top" indent="1"/>
    </xf>
    <xf numFmtId="4" fontId="17" fillId="12" borderId="14" applyNumberFormat="0" applyProtection="0">
      <alignment horizontal="left" vertical="center" indent="1"/>
    </xf>
    <xf numFmtId="4" fontId="43" fillId="45" borderId="0" applyNumberFormat="0" applyProtection="0">
      <alignment horizontal="left" vertical="center" indent="1"/>
    </xf>
    <xf numFmtId="0" fontId="18" fillId="48" borderId="18" applyNumberFormat="0">
      <protection locked="0"/>
    </xf>
    <xf numFmtId="0" fontId="40" fillId="48" borderId="19" applyNumberFormat="0">
      <protection locked="0"/>
    </xf>
    <xf numFmtId="0" fontId="42" fillId="42" borderId="20" applyBorder="0"/>
    <xf numFmtId="4" fontId="52" fillId="5" borderId="15" applyNumberFormat="0" applyProtection="0">
      <alignment vertical="center"/>
    </xf>
    <xf numFmtId="4" fontId="46" fillId="5" borderId="15" applyNumberFormat="0" applyProtection="0">
      <alignment vertical="center"/>
    </xf>
    <xf numFmtId="4" fontId="53" fillId="49" borderId="19" applyNumberFormat="0" applyProtection="0">
      <alignment vertical="center"/>
    </xf>
    <xf numFmtId="4" fontId="54" fillId="5" borderId="15" applyNumberFormat="0" applyProtection="0">
      <alignment vertical="center"/>
    </xf>
    <xf numFmtId="4" fontId="52" fillId="46" borderId="15" applyNumberFormat="0" applyProtection="0">
      <alignment horizontal="left" vertical="center" indent="1"/>
    </xf>
    <xf numFmtId="4" fontId="46" fillId="5" borderId="15" applyNumberFormat="0" applyProtection="0">
      <alignment horizontal="left" vertical="center" indent="1"/>
    </xf>
    <xf numFmtId="0" fontId="52" fillId="5" borderId="15" applyNumberFormat="0" applyProtection="0">
      <alignment horizontal="left" vertical="top" indent="1"/>
    </xf>
    <xf numFmtId="0" fontId="46" fillId="5" borderId="15" applyNumberFormat="0" applyProtection="0">
      <alignment horizontal="left" vertical="top" indent="1"/>
    </xf>
    <xf numFmtId="4" fontId="17" fillId="0" borderId="14" applyNumberFormat="0" applyProtection="0">
      <alignment horizontal="right" vertical="center"/>
    </xf>
    <xf numFmtId="4" fontId="46" fillId="43" borderId="15" applyNumberFormat="0" applyProtection="0">
      <alignment horizontal="right" vertical="center"/>
    </xf>
    <xf numFmtId="4" fontId="42" fillId="0" borderId="14" applyNumberFormat="0" applyProtection="0">
      <alignment horizontal="right" vertical="center"/>
    </xf>
    <xf numFmtId="4" fontId="54" fillId="43" borderId="15" applyNumberFormat="0" applyProtection="0">
      <alignment horizontal="right" vertical="center"/>
    </xf>
    <xf numFmtId="4" fontId="46" fillId="45" borderId="15" applyNumberFormat="0" applyProtection="0">
      <alignment horizontal="left" vertical="center" indent="1"/>
    </xf>
    <xf numFmtId="4" fontId="46" fillId="45" borderId="15" applyNumberFormat="0" applyProtection="0">
      <alignment horizontal="left" vertical="center" indent="1"/>
    </xf>
    <xf numFmtId="4" fontId="17" fillId="12" borderId="14" applyNumberFormat="0" applyProtection="0">
      <alignment horizontal="left" vertical="center" indent="1"/>
    </xf>
    <xf numFmtId="0" fontId="52" fillId="45" borderId="15" applyNumberFormat="0" applyProtection="0">
      <alignment horizontal="left" vertical="top" indent="1"/>
    </xf>
    <xf numFmtId="0" fontId="46" fillId="45" borderId="15" applyNumberFormat="0" applyProtection="0">
      <alignment horizontal="left" vertical="top" indent="1"/>
    </xf>
    <xf numFmtId="4" fontId="55" fillId="50" borderId="16" applyNumberFormat="0" applyProtection="0">
      <alignment horizontal="left" vertical="center" indent="1"/>
    </xf>
    <xf numFmtId="4" fontId="56" fillId="50" borderId="0" applyNumberFormat="0" applyProtection="0">
      <alignment horizontal="left" vertical="center" indent="1"/>
    </xf>
    <xf numFmtId="0" fontId="17" fillId="51" borderId="19"/>
    <xf numFmtId="4" fontId="57" fillId="48" borderId="14" applyNumberFormat="0" applyProtection="0">
      <alignment horizontal="right" vertical="center"/>
    </xf>
    <xf numFmtId="4" fontId="58" fillId="43" borderId="15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14" fillId="9" borderId="1" applyNumberFormat="0" applyAlignment="0" applyProtection="0"/>
    <xf numFmtId="0" fontId="60" fillId="48" borderId="1" applyNumberFormat="0" applyAlignment="0" applyProtection="0"/>
    <xf numFmtId="0" fontId="15" fillId="48" borderId="12" applyNumberFormat="0" applyAlignment="0" applyProtection="0"/>
    <xf numFmtId="0" fontId="1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2" borderId="0" applyNumberFormat="0" applyBorder="0" applyAlignment="0" applyProtection="0"/>
    <xf numFmtId="0" fontId="9" fillId="37" borderId="0" applyNumberFormat="0" applyBorder="0" applyAlignment="0" applyProtection="0"/>
    <xf numFmtId="0" fontId="65" fillId="0" borderId="0"/>
    <xf numFmtId="0" fontId="2" fillId="0" borderId="0"/>
  </cellStyleXfs>
  <cellXfs count="168">
    <xf numFmtId="0" fontId="0" fillId="0" borderId="0" xfId="0"/>
    <xf numFmtId="0" fontId="5" fillId="0" borderId="0" xfId="69" applyFont="1" applyFill="1" applyBorder="1" applyAlignment="1" applyProtection="1">
      <protection locked="0"/>
    </xf>
    <xf numFmtId="0" fontId="5" fillId="0" borderId="19" xfId="175" applyFont="1" applyFill="1" applyBorder="1" applyAlignment="1" applyProtection="1">
      <alignment horizontal="left" wrapText="1"/>
      <protection locked="0"/>
    </xf>
    <xf numFmtId="0" fontId="40" fillId="0" borderId="0" xfId="174" applyFont="1" applyProtection="1">
      <protection locked="0"/>
    </xf>
    <xf numFmtId="0" fontId="40" fillId="0" borderId="0" xfId="174" applyFont="1" applyBorder="1" applyAlignment="1" applyProtection="1">
      <protection locked="0"/>
    </xf>
    <xf numFmtId="0" fontId="8" fillId="53" borderId="41" xfId="174" applyFont="1" applyFill="1" applyBorder="1" applyAlignment="1" applyProtection="1">
      <alignment horizontal="center" vertical="center" wrapText="1"/>
      <protection locked="0"/>
    </xf>
    <xf numFmtId="0" fontId="62" fillId="0" borderId="19" xfId="174" applyFont="1" applyFill="1" applyBorder="1" applyAlignment="1" applyProtection="1">
      <alignment horizontal="center" vertical="center"/>
      <protection locked="0"/>
    </xf>
    <xf numFmtId="165" fontId="8" fillId="0" borderId="19" xfId="175" applyNumberFormat="1" applyFont="1" applyFill="1" applyBorder="1" applyAlignment="1" applyProtection="1">
      <alignment horizontal="right" vertical="center" indent="1"/>
      <protection locked="0"/>
    </xf>
    <xf numFmtId="0" fontId="40" fillId="0" borderId="0" xfId="174" applyFont="1" applyFill="1" applyProtection="1">
      <protection locked="0"/>
    </xf>
    <xf numFmtId="0" fontId="63" fillId="0" borderId="19" xfId="175" applyFont="1" applyFill="1" applyBorder="1" applyAlignment="1" applyProtection="1">
      <alignment horizontal="left" vertical="center"/>
      <protection locked="0"/>
    </xf>
    <xf numFmtId="0" fontId="63" fillId="0" borderId="23" xfId="174" applyFont="1" applyFill="1" applyBorder="1" applyAlignment="1" applyProtection="1">
      <protection locked="0"/>
    </xf>
    <xf numFmtId="0" fontId="63" fillId="0" borderId="19" xfId="174" applyFont="1" applyFill="1" applyBorder="1" applyAlignment="1" applyProtection="1">
      <protection locked="0"/>
    </xf>
    <xf numFmtId="0" fontId="62" fillId="0" borderId="19" xfId="174" applyFont="1" applyFill="1" applyBorder="1" applyAlignment="1" applyProtection="1">
      <alignment horizontal="left" vertical="center" wrapText="1"/>
      <protection locked="0"/>
    </xf>
    <xf numFmtId="0" fontId="62" fillId="0" borderId="23" xfId="174" applyFont="1" applyFill="1" applyBorder="1" applyProtection="1">
      <protection locked="0"/>
    </xf>
    <xf numFmtId="0" fontId="62" fillId="0" borderId="19" xfId="174" applyFont="1" applyFill="1" applyBorder="1" applyAlignment="1" applyProtection="1">
      <alignment horizontal="left" vertical="center"/>
      <protection locked="0"/>
    </xf>
    <xf numFmtId="0" fontId="62" fillId="0" borderId="19" xfId="175" applyFont="1" applyFill="1" applyBorder="1" applyAlignment="1" applyProtection="1">
      <alignment horizontal="left"/>
      <protection locked="0"/>
    </xf>
    <xf numFmtId="0" fontId="63" fillId="0" borderId="23" xfId="174" applyFont="1" applyFill="1" applyBorder="1" applyAlignment="1" applyProtection="1">
      <alignment horizontal="left" indent="1"/>
      <protection locked="0"/>
    </xf>
    <xf numFmtId="0" fontId="8" fillId="0" borderId="19" xfId="174" applyFont="1" applyFill="1" applyBorder="1" applyAlignment="1" applyProtection="1">
      <protection locked="0"/>
    </xf>
    <xf numFmtId="0" fontId="63" fillId="0" borderId="19" xfId="174" applyFont="1" applyFill="1" applyBorder="1" applyAlignment="1" applyProtection="1">
      <alignment vertical="center"/>
      <protection locked="0"/>
    </xf>
    <xf numFmtId="0" fontId="62" fillId="0" borderId="19" xfId="175" applyFont="1" applyFill="1" applyBorder="1" applyAlignment="1" applyProtection="1">
      <alignment horizontal="left" vertical="center"/>
      <protection locked="0"/>
    </xf>
    <xf numFmtId="0" fontId="62" fillId="0" borderId="19" xfId="174" applyFont="1" applyFill="1" applyBorder="1" applyProtection="1">
      <protection locked="0"/>
    </xf>
    <xf numFmtId="0" fontId="63" fillId="53" borderId="19" xfId="174" applyFont="1" applyFill="1" applyBorder="1" applyAlignment="1" applyProtection="1">
      <alignment vertical="center"/>
      <protection locked="0"/>
    </xf>
    <xf numFmtId="165" fontId="8" fillId="53" borderId="19" xfId="175" applyNumberFormat="1" applyFont="1" applyFill="1" applyBorder="1" applyAlignment="1" applyProtection="1">
      <alignment horizontal="right" vertical="center" indent="1"/>
      <protection locked="0"/>
    </xf>
    <xf numFmtId="0" fontId="63" fillId="53" borderId="23" xfId="174" applyFont="1" applyFill="1" applyBorder="1" applyAlignment="1" applyProtection="1">
      <alignment horizontal="left" indent="1"/>
      <protection locked="0"/>
    </xf>
    <xf numFmtId="0" fontId="63" fillId="53" borderId="19" xfId="174" applyFont="1" applyFill="1" applyBorder="1" applyAlignment="1" applyProtection="1">
      <protection locked="0"/>
    </xf>
    <xf numFmtId="0" fontId="62" fillId="53" borderId="19" xfId="174" applyFont="1" applyFill="1" applyBorder="1" applyProtection="1">
      <protection locked="0"/>
    </xf>
    <xf numFmtId="0" fontId="62" fillId="53" borderId="19" xfId="174" applyFont="1" applyFill="1" applyBorder="1" applyAlignment="1" applyProtection="1">
      <alignment horizontal="left"/>
      <protection locked="0"/>
    </xf>
    <xf numFmtId="0" fontId="62" fillId="53" borderId="19" xfId="175" applyFont="1" applyFill="1" applyBorder="1" applyAlignment="1" applyProtection="1">
      <alignment horizontal="left" vertical="center"/>
      <protection locked="0"/>
    </xf>
    <xf numFmtId="0" fontId="62" fillId="53" borderId="23" xfId="174" applyFont="1" applyFill="1" applyBorder="1" applyProtection="1">
      <protection locked="0"/>
    </xf>
    <xf numFmtId="0" fontId="62" fillId="53" borderId="19" xfId="175" applyFont="1" applyFill="1" applyBorder="1" applyAlignment="1" applyProtection="1">
      <protection locked="0"/>
    </xf>
    <xf numFmtId="0" fontId="63" fillId="53" borderId="23" xfId="174" applyFont="1" applyFill="1" applyBorder="1" applyAlignment="1" applyProtection="1">
      <alignment horizontal="right"/>
      <protection locked="0"/>
    </xf>
    <xf numFmtId="0" fontId="63" fillId="53" borderId="23" xfId="174" applyFont="1" applyFill="1" applyBorder="1" applyAlignment="1" applyProtection="1">
      <protection locked="0"/>
    </xf>
    <xf numFmtId="0" fontId="63" fillId="0" borderId="23" xfId="174" applyFont="1" applyFill="1" applyBorder="1" applyAlignment="1" applyProtection="1">
      <alignment horizontal="right"/>
      <protection locked="0"/>
    </xf>
    <xf numFmtId="0" fontId="62" fillId="0" borderId="19" xfId="174" applyFont="1" applyFill="1" applyBorder="1" applyAlignment="1" applyProtection="1">
      <alignment horizontal="left" wrapText="1"/>
      <protection locked="0"/>
    </xf>
    <xf numFmtId="0" fontId="62" fillId="0" borderId="19" xfId="174" applyFont="1" applyFill="1" applyBorder="1" applyAlignment="1" applyProtection="1">
      <alignment horizontal="left"/>
      <protection locked="0"/>
    </xf>
    <xf numFmtId="0" fontId="5" fillId="0" borderId="19" xfId="174" applyFont="1" applyFill="1" applyBorder="1" applyAlignment="1" applyProtection="1">
      <alignment horizontal="left"/>
      <protection locked="0"/>
    </xf>
    <xf numFmtId="0" fontId="63" fillId="0" borderId="30" xfId="174" applyFont="1" applyFill="1" applyBorder="1" applyAlignment="1" applyProtection="1">
      <alignment horizontal="left" vertical="center"/>
      <protection locked="0"/>
    </xf>
    <xf numFmtId="165" fontId="8" fillId="0" borderId="39" xfId="175" applyNumberFormat="1" applyFont="1" applyFill="1" applyBorder="1" applyAlignment="1" applyProtection="1">
      <alignment horizontal="right" vertical="center" indent="1"/>
      <protection locked="0"/>
    </xf>
    <xf numFmtId="0" fontId="63" fillId="0" borderId="19" xfId="174" applyFont="1" applyFill="1" applyBorder="1" applyAlignment="1" applyProtection="1">
      <alignment horizontal="left" vertical="center"/>
      <protection locked="0"/>
    </xf>
    <xf numFmtId="0" fontId="63" fillId="0" borderId="43" xfId="174" applyFont="1" applyFill="1" applyBorder="1" applyAlignment="1" applyProtection="1">
      <protection locked="0"/>
    </xf>
    <xf numFmtId="0" fontId="63" fillId="0" borderId="31" xfId="174" applyFont="1" applyFill="1" applyBorder="1" applyAlignment="1" applyProtection="1">
      <protection locked="0"/>
    </xf>
    <xf numFmtId="0" fontId="62" fillId="0" borderId="31" xfId="174" applyFont="1" applyFill="1" applyBorder="1" applyProtection="1">
      <protection locked="0"/>
    </xf>
    <xf numFmtId="0" fontId="62" fillId="0" borderId="23" xfId="174" applyFont="1" applyFill="1" applyBorder="1" applyAlignment="1" applyProtection="1">
      <alignment horizontal="left" indent="1"/>
      <protection locked="0"/>
    </xf>
    <xf numFmtId="0" fontId="6" fillId="0" borderId="19" xfId="174" applyFont="1" applyFill="1" applyBorder="1" applyAlignment="1" applyProtection="1">
      <alignment wrapText="1"/>
      <protection locked="0"/>
    </xf>
    <xf numFmtId="0" fontId="62" fillId="0" borderId="19" xfId="174" applyFont="1" applyFill="1" applyBorder="1" applyAlignment="1" applyProtection="1">
      <alignment wrapText="1"/>
      <protection locked="0"/>
    </xf>
    <xf numFmtId="0" fontId="6" fillId="0" borderId="41" xfId="174" applyFont="1" applyFill="1" applyBorder="1" applyAlignment="1" applyProtection="1">
      <alignment horizontal="left" wrapText="1"/>
      <protection locked="0"/>
    </xf>
    <xf numFmtId="0" fontId="62" fillId="0" borderId="41" xfId="174" applyFont="1" applyFill="1" applyBorder="1" applyAlignment="1" applyProtection="1">
      <alignment horizontal="left" wrapText="1"/>
      <protection locked="0"/>
    </xf>
    <xf numFmtId="0" fontId="5" fillId="0" borderId="19" xfId="174" applyFont="1" applyFill="1" applyBorder="1" applyAlignment="1" applyProtection="1">
      <alignment wrapText="1"/>
      <protection locked="0"/>
    </xf>
    <xf numFmtId="0" fontId="5" fillId="0" borderId="19" xfId="174" applyFont="1" applyFill="1" applyBorder="1" applyProtection="1">
      <protection locked="0"/>
    </xf>
    <xf numFmtId="0" fontId="5" fillId="0" borderId="19" xfId="174" applyFont="1" applyFill="1" applyBorder="1" applyAlignment="1" applyProtection="1">
      <alignment horizontal="left" wrapText="1"/>
      <protection locked="0"/>
    </xf>
    <xf numFmtId="0" fontId="63" fillId="53" borderId="19" xfId="175" applyFont="1" applyFill="1" applyBorder="1" applyAlignment="1" applyProtection="1">
      <alignment horizontal="left" vertical="center" wrapText="1"/>
      <protection locked="0"/>
    </xf>
    <xf numFmtId="0" fontId="64" fillId="0" borderId="23" xfId="174" applyFont="1" applyFill="1" applyBorder="1" applyProtection="1">
      <protection locked="0"/>
    </xf>
    <xf numFmtId="0" fontId="8" fillId="0" borderId="19" xfId="174" applyFont="1" applyFill="1" applyBorder="1" applyAlignment="1" applyProtection="1">
      <alignment vertical="center"/>
      <protection locked="0"/>
    </xf>
    <xf numFmtId="0" fontId="62" fillId="53" borderId="19" xfId="174" applyFont="1" applyFill="1" applyBorder="1" applyAlignment="1" applyProtection="1">
      <alignment horizontal="left" wrapText="1"/>
      <protection locked="0"/>
    </xf>
    <xf numFmtId="0" fontId="62" fillId="53" borderId="19" xfId="174" applyFont="1" applyFill="1" applyBorder="1" applyAlignment="1" applyProtection="1">
      <alignment horizontal="left" vertical="center"/>
      <protection locked="0"/>
    </xf>
    <xf numFmtId="0" fontId="62" fillId="53" borderId="24" xfId="174" applyFont="1" applyFill="1" applyBorder="1" applyProtection="1">
      <protection locked="0"/>
    </xf>
    <xf numFmtId="0" fontId="63" fillId="0" borderId="37" xfId="174" applyFont="1" applyFill="1" applyBorder="1" applyAlignment="1" applyProtection="1">
      <protection locked="0"/>
    </xf>
    <xf numFmtId="0" fontId="62" fillId="53" borderId="37" xfId="174" applyFont="1" applyFill="1" applyBorder="1" applyProtection="1">
      <protection locked="0"/>
    </xf>
    <xf numFmtId="0" fontId="5" fillId="0" borderId="0" xfId="174" applyFont="1" applyProtection="1">
      <protection locked="0"/>
    </xf>
    <xf numFmtId="0" fontId="66" fillId="0" borderId="0" xfId="69" applyFont="1" applyFill="1" applyBorder="1" applyAlignment="1" applyProtection="1">
      <protection locked="0"/>
    </xf>
    <xf numFmtId="0" fontId="66" fillId="0" borderId="0" xfId="174" applyFont="1" applyProtection="1">
      <protection locked="0"/>
    </xf>
    <xf numFmtId="0" fontId="64" fillId="0" borderId="0" xfId="174" applyFont="1" applyProtection="1">
      <protection locked="0"/>
    </xf>
    <xf numFmtId="0" fontId="64" fillId="0" borderId="0" xfId="69" applyFont="1" applyFill="1" applyBorder="1" applyAlignment="1" applyProtection="1">
      <protection locked="0"/>
    </xf>
    <xf numFmtId="0" fontId="68" fillId="0" borderId="0" xfId="174" applyFont="1" applyAlignment="1" applyProtection="1">
      <protection locked="0"/>
    </xf>
    <xf numFmtId="0" fontId="8" fillId="0" borderId="0" xfId="174" applyFont="1" applyAlignment="1" applyProtection="1">
      <protection locked="0"/>
    </xf>
    <xf numFmtId="0" fontId="70" fillId="0" borderId="0" xfId="174" applyFont="1" applyBorder="1" applyAlignment="1" applyProtection="1">
      <protection locked="0"/>
    </xf>
    <xf numFmtId="0" fontId="40" fillId="0" borderId="0" xfId="174" applyFont="1" applyAlignment="1" applyProtection="1">
      <alignment horizontal="center"/>
      <protection locked="0"/>
    </xf>
    <xf numFmtId="0" fontId="40" fillId="0" borderId="0" xfId="69" applyFont="1" applyFill="1" applyBorder="1" applyAlignment="1" applyProtection="1">
      <alignment horizontal="center"/>
      <protection locked="0"/>
    </xf>
    <xf numFmtId="0" fontId="67" fillId="53" borderId="30" xfId="174" applyFont="1" applyFill="1" applyBorder="1" applyAlignment="1" applyProtection="1">
      <alignment horizontal="center" vertical="center" wrapText="1"/>
      <protection locked="0"/>
    </xf>
    <xf numFmtId="0" fontId="67" fillId="53" borderId="35" xfId="174" applyFont="1" applyFill="1" applyBorder="1" applyAlignment="1" applyProtection="1">
      <alignment horizontal="center" vertical="center" wrapText="1"/>
      <protection locked="0"/>
    </xf>
    <xf numFmtId="0" fontId="72" fillId="0" borderId="0" xfId="174" applyFont="1" applyProtection="1">
      <protection locked="0"/>
    </xf>
    <xf numFmtId="0" fontId="5" fillId="53" borderId="19" xfId="174" applyFont="1" applyFill="1" applyBorder="1" applyAlignment="1" applyProtection="1">
      <alignment horizontal="center"/>
      <protection locked="0"/>
    </xf>
    <xf numFmtId="165" fontId="8" fillId="53" borderId="19" xfId="174" applyNumberFormat="1" applyFont="1" applyFill="1" applyBorder="1" applyAlignment="1" applyProtection="1">
      <alignment horizontal="right" vertical="center" indent="1"/>
      <protection locked="0"/>
    </xf>
    <xf numFmtId="165" fontId="8" fillId="53" borderId="22" xfId="174" applyNumberFormat="1" applyFont="1" applyFill="1" applyBorder="1" applyAlignment="1" applyProtection="1">
      <alignment horizontal="right" vertical="center" indent="1"/>
      <protection locked="0"/>
    </xf>
    <xf numFmtId="0" fontId="8" fillId="53" borderId="19" xfId="174" applyFont="1" applyFill="1" applyBorder="1" applyAlignment="1" applyProtection="1">
      <alignment vertical="center"/>
      <protection locked="0"/>
    </xf>
    <xf numFmtId="165" fontId="8" fillId="0" borderId="19" xfId="174" applyNumberFormat="1" applyFont="1" applyFill="1" applyBorder="1" applyAlignment="1" applyProtection="1">
      <alignment horizontal="right" vertical="center" indent="1"/>
      <protection locked="0"/>
    </xf>
    <xf numFmtId="165" fontId="8" fillId="0" borderId="22" xfId="174" applyNumberFormat="1" applyFont="1" applyFill="1" applyBorder="1" applyAlignment="1" applyProtection="1">
      <alignment horizontal="right" vertical="center" indent="1"/>
      <protection locked="0"/>
    </xf>
    <xf numFmtId="0" fontId="8" fillId="53" borderId="23" xfId="174" applyFont="1" applyFill="1" applyBorder="1" applyAlignment="1" applyProtection="1">
      <alignment horizontal="left"/>
      <protection locked="0"/>
    </xf>
    <xf numFmtId="0" fontId="8" fillId="53" borderId="19" xfId="174" applyFont="1" applyFill="1" applyBorder="1" applyAlignment="1" applyProtection="1">
      <alignment horizontal="left"/>
      <protection locked="0"/>
    </xf>
    <xf numFmtId="0" fontId="66" fillId="0" borderId="0" xfId="174" applyFont="1" applyFill="1" applyProtection="1">
      <protection locked="0"/>
    </xf>
    <xf numFmtId="0" fontId="5" fillId="53" borderId="19" xfId="174" applyFont="1" applyFill="1" applyBorder="1" applyProtection="1">
      <protection locked="0"/>
    </xf>
    <xf numFmtId="0" fontId="8" fillId="53" borderId="23" xfId="174" applyFont="1" applyFill="1" applyBorder="1" applyAlignment="1" applyProtection="1">
      <protection locked="0"/>
    </xf>
    <xf numFmtId="0" fontId="8" fillId="53" borderId="19" xfId="174" applyFont="1" applyFill="1" applyBorder="1" applyAlignment="1" applyProtection="1">
      <protection locked="0"/>
    </xf>
    <xf numFmtId="0" fontId="5" fillId="53" borderId="19" xfId="175" applyFont="1" applyFill="1" applyBorder="1" applyAlignment="1" applyProtection="1">
      <protection locked="0"/>
    </xf>
    <xf numFmtId="0" fontId="8" fillId="0" borderId="19" xfId="175" applyFont="1" applyFill="1" applyBorder="1" applyAlignment="1" applyProtection="1">
      <alignment vertical="center"/>
      <protection locked="0"/>
    </xf>
    <xf numFmtId="0" fontId="5" fillId="0" borderId="23" xfId="174" applyFont="1" applyFill="1" applyBorder="1" applyProtection="1">
      <protection locked="0"/>
    </xf>
    <xf numFmtId="0" fontId="8" fillId="0" borderId="23" xfId="174" applyFont="1" applyFill="1" applyBorder="1" applyAlignment="1" applyProtection="1">
      <protection locked="0"/>
    </xf>
    <xf numFmtId="0" fontId="5" fillId="0" borderId="19" xfId="175" applyFont="1" applyFill="1" applyBorder="1" applyAlignment="1" applyProtection="1">
      <protection locked="0"/>
    </xf>
    <xf numFmtId="0" fontId="8" fillId="53" borderId="19" xfId="175" applyFont="1" applyFill="1" applyBorder="1" applyAlignment="1" applyProtection="1">
      <alignment vertical="center"/>
      <protection locked="0"/>
    </xf>
    <xf numFmtId="0" fontId="5" fillId="53" borderId="23" xfId="174" applyFont="1" applyFill="1" applyBorder="1" applyProtection="1">
      <protection locked="0"/>
    </xf>
    <xf numFmtId="0" fontId="8" fillId="0" borderId="23" xfId="174" applyFont="1" applyFill="1" applyBorder="1" applyAlignment="1" applyProtection="1">
      <alignment horizontal="left" indent="1"/>
      <protection locked="0"/>
    </xf>
    <xf numFmtId="0" fontId="5" fillId="0" borderId="36" xfId="174" applyFont="1" applyFill="1" applyBorder="1" applyProtection="1">
      <protection locked="0"/>
    </xf>
    <xf numFmtId="0" fontId="8" fillId="0" borderId="24" xfId="174" applyFont="1" applyFill="1" applyBorder="1" applyAlignment="1" applyProtection="1">
      <alignment horizontal="left" indent="1"/>
      <protection locked="0"/>
    </xf>
    <xf numFmtId="0" fontId="8" fillId="0" borderId="37" xfId="174" applyFont="1" applyFill="1" applyBorder="1" applyAlignment="1" applyProtection="1">
      <protection locked="0"/>
    </xf>
    <xf numFmtId="0" fontId="5" fillId="0" borderId="44" xfId="174" applyFont="1" applyFill="1" applyBorder="1" applyProtection="1">
      <protection locked="0"/>
    </xf>
    <xf numFmtId="0" fontId="8" fillId="53" borderId="46" xfId="175" applyFont="1" applyFill="1" applyBorder="1" applyAlignment="1" applyProtection="1">
      <alignment vertical="center"/>
      <protection locked="0"/>
    </xf>
    <xf numFmtId="165" fontId="8" fillId="0" borderId="31" xfId="174" applyNumberFormat="1" applyFont="1" applyFill="1" applyBorder="1" applyAlignment="1" applyProtection="1">
      <alignment horizontal="right" vertical="center" indent="1"/>
      <protection locked="0"/>
    </xf>
    <xf numFmtId="165" fontId="8" fillId="0" borderId="42" xfId="174" applyNumberFormat="1" applyFont="1" applyFill="1" applyBorder="1" applyAlignment="1" applyProtection="1">
      <alignment horizontal="right" vertical="center" indent="1"/>
      <protection locked="0"/>
    </xf>
    <xf numFmtId="0" fontId="8" fillId="0" borderId="43" xfId="174" applyFont="1" applyFill="1" applyBorder="1" applyAlignment="1" applyProtection="1">
      <protection locked="0"/>
    </xf>
    <xf numFmtId="0" fontId="8" fillId="0" borderId="31" xfId="174" applyFont="1" applyFill="1" applyBorder="1" applyAlignment="1" applyProtection="1">
      <protection locked="0"/>
    </xf>
    <xf numFmtId="0" fontId="5" fillId="0" borderId="31" xfId="174" applyFont="1" applyFill="1" applyBorder="1" applyProtection="1">
      <protection locked="0"/>
    </xf>
    <xf numFmtId="0" fontId="5" fillId="0" borderId="19" xfId="175" applyFont="1" applyFill="1" applyBorder="1" applyAlignment="1" applyProtection="1">
      <alignment horizontal="left"/>
      <protection locked="0"/>
    </xf>
    <xf numFmtId="0" fontId="5" fillId="0" borderId="36" xfId="174" applyFont="1" applyFill="1" applyBorder="1" applyAlignment="1" applyProtection="1">
      <alignment horizontal="left" wrapText="1"/>
      <protection locked="0"/>
    </xf>
    <xf numFmtId="0" fontId="8" fillId="0" borderId="19" xfId="175" applyFont="1" applyFill="1" applyBorder="1" applyAlignment="1" applyProtection="1">
      <alignment horizontal="left" vertical="center" wrapText="1"/>
      <protection locked="0"/>
    </xf>
    <xf numFmtId="0" fontId="5" fillId="0" borderId="23" xfId="174" applyFont="1" applyFill="1" applyBorder="1" applyAlignment="1" applyProtection="1">
      <alignment vertical="center"/>
      <protection locked="0"/>
    </xf>
    <xf numFmtId="0" fontId="8" fillId="0" borderId="0" xfId="174" applyFont="1" applyFill="1" applyBorder="1" applyAlignment="1" applyProtection="1">
      <protection locked="0"/>
    </xf>
    <xf numFmtId="0" fontId="40" fillId="0" borderId="0" xfId="174" applyFont="1" applyBorder="1" applyProtection="1">
      <protection locked="0"/>
    </xf>
    <xf numFmtId="0" fontId="40" fillId="0" borderId="0" xfId="175" applyFont="1" applyFill="1" applyBorder="1" applyAlignment="1" applyProtection="1">
      <alignment horizontal="left"/>
      <protection locked="0"/>
    </xf>
    <xf numFmtId="0" fontId="5" fillId="0" borderId="0" xfId="174" applyFont="1" applyAlignment="1" applyProtection="1">
      <alignment vertical="top"/>
      <protection locked="0"/>
    </xf>
    <xf numFmtId="0" fontId="5" fillId="0" borderId="0" xfId="69" applyFont="1" applyFill="1" applyBorder="1" applyAlignment="1" applyProtection="1">
      <alignment vertical="top"/>
      <protection locked="0"/>
    </xf>
    <xf numFmtId="0" fontId="66" fillId="0" borderId="0" xfId="69" applyFont="1" applyFill="1" applyBorder="1" applyAlignment="1" applyProtection="1">
      <alignment vertical="top"/>
      <protection locked="0"/>
    </xf>
    <xf numFmtId="0" fontId="66" fillId="0" borderId="0" xfId="174" applyFont="1" applyAlignment="1" applyProtection="1">
      <alignment vertical="top"/>
      <protection locked="0"/>
    </xf>
    <xf numFmtId="0" fontId="40" fillId="0" borderId="0" xfId="174" applyFont="1" applyAlignment="1" applyProtection="1">
      <alignment vertical="top"/>
      <protection locked="0"/>
    </xf>
    <xf numFmtId="0" fontId="8" fillId="53" borderId="24" xfId="174" applyFont="1" applyFill="1" applyBorder="1" applyAlignment="1" applyProtection="1">
      <alignment vertical="top"/>
      <protection locked="0"/>
    </xf>
    <xf numFmtId="0" fontId="8" fillId="53" borderId="37" xfId="174" applyFont="1" applyFill="1" applyBorder="1" applyAlignment="1" applyProtection="1">
      <alignment vertical="top"/>
      <protection locked="0"/>
    </xf>
    <xf numFmtId="0" fontId="5" fillId="53" borderId="37" xfId="174" applyFont="1" applyFill="1" applyBorder="1" applyAlignment="1" applyProtection="1">
      <alignment vertical="top"/>
      <protection locked="0"/>
    </xf>
    <xf numFmtId="0" fontId="62" fillId="53" borderId="0" xfId="174" applyFont="1" applyFill="1" applyBorder="1" applyProtection="1">
      <protection locked="0"/>
    </xf>
    <xf numFmtId="0" fontId="63" fillId="0" borderId="0" xfId="174" applyFont="1" applyFill="1" applyBorder="1" applyAlignment="1" applyProtection="1">
      <protection locked="0"/>
    </xf>
    <xf numFmtId="165" fontId="5" fillId="53" borderId="0" xfId="174" applyNumberFormat="1" applyFont="1" applyFill="1" applyBorder="1" applyAlignment="1" applyProtection="1">
      <alignment horizontal="right" vertical="center" indent="1"/>
      <protection locked="0"/>
    </xf>
    <xf numFmtId="0" fontId="8" fillId="53" borderId="0" xfId="174" applyFont="1" applyFill="1" applyBorder="1" applyAlignment="1" applyProtection="1">
      <alignment vertical="top"/>
      <protection locked="0"/>
    </xf>
    <xf numFmtId="0" fontId="5" fillId="53" borderId="0" xfId="174" applyFont="1" applyFill="1" applyBorder="1" applyAlignment="1" applyProtection="1">
      <alignment vertical="top"/>
      <protection locked="0"/>
    </xf>
    <xf numFmtId="165" fontId="5" fillId="53" borderId="0" xfId="174" applyNumberFormat="1" applyFont="1" applyFill="1" applyBorder="1" applyAlignment="1" applyProtection="1">
      <alignment horizontal="right" vertical="top"/>
      <protection locked="0"/>
    </xf>
    <xf numFmtId="165" fontId="5" fillId="0" borderId="0" xfId="174" applyNumberFormat="1" applyFont="1" applyFill="1" applyBorder="1" applyAlignment="1" applyProtection="1">
      <alignment horizontal="right" vertical="center" indent="1"/>
      <protection locked="0"/>
    </xf>
    <xf numFmtId="165" fontId="5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7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1" xfId="0" applyNumberFormat="1" applyFont="1" applyFill="1" applyBorder="1" applyAlignment="1" applyProtection="1">
      <alignment horizontal="right" vertical="center" indent="1"/>
      <protection locked="0"/>
    </xf>
    <xf numFmtId="165" fontId="8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8" fillId="0" borderId="22" xfId="175" applyNumberFormat="1" applyFont="1" applyFill="1" applyBorder="1" applyAlignment="1" applyProtection="1">
      <alignment horizontal="right" vertical="center" indent="1"/>
      <protection locked="0"/>
    </xf>
    <xf numFmtId="165" fontId="8" fillId="53" borderId="22" xfId="175" applyNumberFormat="1" applyFont="1" applyFill="1" applyBorder="1" applyAlignment="1" applyProtection="1">
      <alignment horizontal="right" vertical="center" indent="1"/>
      <protection locked="0"/>
    </xf>
    <xf numFmtId="165" fontId="8" fillId="0" borderId="40" xfId="175" applyNumberFormat="1" applyFont="1" applyFill="1" applyBorder="1" applyAlignment="1" applyProtection="1">
      <alignment horizontal="right" vertical="center" indent="1"/>
      <protection locked="0"/>
    </xf>
    <xf numFmtId="165" fontId="5" fillId="0" borderId="42" xfId="0" applyNumberFormat="1" applyFont="1" applyFill="1" applyBorder="1" applyAlignment="1" applyProtection="1">
      <alignment horizontal="right" vertical="center" indent="1"/>
      <protection locked="0"/>
    </xf>
    <xf numFmtId="165" fontId="8" fillId="0" borderId="22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8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22" xfId="0" applyNumberFormat="1" applyFont="1" applyFill="1" applyBorder="1" applyAlignment="1" applyProtection="1">
      <alignment horizontal="right" vertical="center" indent="1"/>
      <protection locked="0"/>
    </xf>
    <xf numFmtId="0" fontId="63" fillId="0" borderId="25" xfId="174" applyFont="1" applyFill="1" applyBorder="1" applyAlignment="1" applyProtection="1">
      <alignment horizontal="left" vertical="center" indent="1"/>
      <protection locked="0"/>
    </xf>
    <xf numFmtId="0" fontId="63" fillId="0" borderId="32" xfId="174" applyFont="1" applyFill="1" applyBorder="1" applyAlignment="1" applyProtection="1">
      <alignment horizontal="left" vertical="center" indent="1"/>
      <protection locked="0"/>
    </xf>
    <xf numFmtId="0" fontId="63" fillId="0" borderId="23" xfId="174" applyFont="1" applyFill="1" applyBorder="1" applyAlignment="1" applyProtection="1">
      <alignment horizontal="center" vertical="center"/>
      <protection locked="0"/>
    </xf>
    <xf numFmtId="0" fontId="63" fillId="0" borderId="19" xfId="174" applyFont="1" applyFill="1" applyBorder="1" applyAlignment="1" applyProtection="1">
      <alignment horizontal="center" vertical="center"/>
      <protection locked="0"/>
    </xf>
    <xf numFmtId="0" fontId="63" fillId="0" borderId="23" xfId="174" applyFont="1" applyFill="1" applyBorder="1" applyAlignment="1" applyProtection="1">
      <alignment horizontal="left" vertical="center"/>
      <protection locked="0"/>
    </xf>
    <xf numFmtId="0" fontId="63" fillId="0" borderId="19" xfId="174" applyFont="1" applyFill="1" applyBorder="1" applyAlignment="1" applyProtection="1">
      <alignment horizontal="left" vertical="center"/>
      <protection locked="0"/>
    </xf>
    <xf numFmtId="0" fontId="63" fillId="0" borderId="26" xfId="174" applyFont="1" applyFill="1" applyBorder="1" applyAlignment="1" applyProtection="1">
      <alignment horizontal="left" vertical="center"/>
      <protection locked="0"/>
    </xf>
    <xf numFmtId="0" fontId="63" fillId="0" borderId="27" xfId="174" applyFont="1" applyFill="1" applyBorder="1" applyAlignment="1" applyProtection="1">
      <alignment horizontal="left" vertical="center"/>
      <protection locked="0"/>
    </xf>
    <xf numFmtId="0" fontId="8" fillId="0" borderId="0" xfId="174" applyFont="1" applyBorder="1" applyAlignment="1" applyProtection="1">
      <alignment horizontal="right" vertical="center" wrapText="1"/>
      <protection locked="0"/>
    </xf>
    <xf numFmtId="0" fontId="5" fillId="0" borderId="0" xfId="174" applyFont="1" applyAlignment="1" applyProtection="1">
      <alignment horizontal="right"/>
      <protection locked="0"/>
    </xf>
    <xf numFmtId="0" fontId="4" fillId="0" borderId="0" xfId="174" applyFont="1" applyBorder="1" applyAlignment="1" applyProtection="1">
      <alignment horizontal="center" vertical="center" wrapText="1"/>
      <protection locked="0"/>
    </xf>
    <xf numFmtId="0" fontId="68" fillId="0" borderId="0" xfId="174" applyFont="1" applyAlignment="1" applyProtection="1">
      <protection locked="0"/>
    </xf>
    <xf numFmtId="0" fontId="8" fillId="0" borderId="0" xfId="174" applyFont="1" applyBorder="1" applyAlignment="1" applyProtection="1">
      <alignment horizontal="center" vertical="center" wrapText="1"/>
      <protection locked="0"/>
    </xf>
    <xf numFmtId="0" fontId="8" fillId="0" borderId="0" xfId="174" applyFont="1" applyAlignment="1" applyProtection="1">
      <protection locked="0"/>
    </xf>
    <xf numFmtId="0" fontId="5" fillId="0" borderId="0" xfId="174" applyFont="1" applyBorder="1" applyAlignment="1" applyProtection="1">
      <alignment horizontal="center"/>
      <protection locked="0"/>
    </xf>
    <xf numFmtId="0" fontId="63" fillId="53" borderId="26" xfId="174" applyFont="1" applyFill="1" applyBorder="1" applyAlignment="1" applyProtection="1">
      <alignment horizontal="center" vertical="center" wrapText="1"/>
      <protection locked="0"/>
    </xf>
    <xf numFmtId="0" fontId="63" fillId="53" borderId="27" xfId="174" applyFont="1" applyFill="1" applyBorder="1" applyAlignment="1" applyProtection="1">
      <alignment horizontal="center" vertical="center" wrapText="1"/>
      <protection locked="0"/>
    </xf>
    <xf numFmtId="0" fontId="63" fillId="53" borderId="28" xfId="174" applyFont="1" applyFill="1" applyBorder="1" applyAlignment="1" applyProtection="1">
      <alignment horizontal="center" vertical="center" wrapText="1"/>
      <protection locked="0"/>
    </xf>
    <xf numFmtId="0" fontId="63" fillId="53" borderId="29" xfId="174" applyFont="1" applyFill="1" applyBorder="1" applyAlignment="1" applyProtection="1">
      <alignment horizontal="center" vertical="center" wrapText="1"/>
      <protection locked="0"/>
    </xf>
    <xf numFmtId="0" fontId="63" fillId="53" borderId="30" xfId="174" applyFont="1" applyFill="1" applyBorder="1" applyAlignment="1" applyProtection="1">
      <alignment horizontal="center" vertical="center" wrapText="1"/>
      <protection locked="0"/>
    </xf>
    <xf numFmtId="0" fontId="63" fillId="53" borderId="31" xfId="174" applyFont="1" applyFill="1" applyBorder="1" applyAlignment="1" applyProtection="1">
      <alignment horizontal="center" vertical="center" wrapText="1"/>
      <protection locked="0"/>
    </xf>
    <xf numFmtId="0" fontId="8" fillId="53" borderId="39" xfId="174" applyFont="1" applyFill="1" applyBorder="1" applyAlignment="1" applyProtection="1">
      <alignment horizontal="center"/>
      <protection locked="0"/>
    </xf>
    <xf numFmtId="0" fontId="8" fillId="53" borderId="35" xfId="174" applyFont="1" applyFill="1" applyBorder="1" applyAlignment="1" applyProtection="1">
      <alignment horizontal="center" vertical="center" wrapText="1"/>
      <protection locked="0"/>
    </xf>
    <xf numFmtId="0" fontId="8" fillId="53" borderId="42" xfId="174" applyFont="1" applyFill="1" applyBorder="1" applyAlignment="1" applyProtection="1">
      <alignment horizontal="center" vertical="center" wrapText="1"/>
      <protection locked="0"/>
    </xf>
    <xf numFmtId="0" fontId="8" fillId="53" borderId="25" xfId="174" applyFont="1" applyFill="1" applyBorder="1" applyAlignment="1" applyProtection="1">
      <alignment horizontal="left" vertical="center" indent="1"/>
      <protection locked="0"/>
    </xf>
    <xf numFmtId="0" fontId="8" fillId="53" borderId="32" xfId="174" applyFont="1" applyFill="1" applyBorder="1" applyAlignment="1" applyProtection="1">
      <alignment horizontal="left" vertical="center" indent="1"/>
      <protection locked="0"/>
    </xf>
    <xf numFmtId="0" fontId="67" fillId="53" borderId="33" xfId="174" applyFont="1" applyFill="1" applyBorder="1" applyAlignment="1" applyProtection="1">
      <alignment horizontal="center" vertical="center" wrapText="1"/>
      <protection locked="0"/>
    </xf>
    <xf numFmtId="0" fontId="67" fillId="53" borderId="34" xfId="174" applyFont="1" applyFill="1" applyBorder="1" applyAlignment="1" applyProtection="1">
      <alignment horizontal="center" vertical="center" wrapText="1"/>
      <protection locked="0"/>
    </xf>
    <xf numFmtId="0" fontId="8" fillId="53" borderId="23" xfId="174" applyFont="1" applyFill="1" applyBorder="1" applyAlignment="1" applyProtection="1">
      <alignment horizontal="center"/>
      <protection locked="0"/>
    </xf>
    <xf numFmtId="0" fontId="8" fillId="53" borderId="19" xfId="174" applyFont="1" applyFill="1" applyBorder="1" applyAlignment="1" applyProtection="1">
      <alignment horizontal="center"/>
      <protection locked="0"/>
    </xf>
    <xf numFmtId="0" fontId="8" fillId="53" borderId="23" xfId="174" applyFont="1" applyFill="1" applyBorder="1" applyAlignment="1" applyProtection="1">
      <alignment horizontal="left" vertical="center"/>
      <protection locked="0"/>
    </xf>
    <xf numFmtId="0" fontId="8" fillId="53" borderId="19" xfId="174" applyFont="1" applyFill="1" applyBorder="1" applyAlignment="1" applyProtection="1">
      <alignment horizontal="left" vertical="center"/>
      <protection locked="0"/>
    </xf>
    <xf numFmtId="0" fontId="8" fillId="53" borderId="45" xfId="174" applyFont="1" applyFill="1" applyBorder="1" applyAlignment="1" applyProtection="1">
      <alignment horizontal="left" vertical="center"/>
      <protection locked="0"/>
    </xf>
    <xf numFmtId="0" fontId="8" fillId="53" borderId="46" xfId="174" applyFont="1" applyFill="1" applyBorder="1" applyAlignment="1" applyProtection="1">
      <alignment horizontal="left" vertical="center"/>
      <protection locked="0"/>
    </xf>
  </cellXfs>
  <cellStyles count="176">
    <cellStyle name="1_mezera" xfId="1"/>
    <cellStyle name="2_mezery" xfId="2"/>
    <cellStyle name="2_mezeryT" xfId="3"/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3_mezery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Bad" xfId="41"/>
    <cellStyle name="Calculation" xfId="42"/>
    <cellStyle name="Celkem 2" xfId="43"/>
    <cellStyle name="Emphasis 1" xfId="44"/>
    <cellStyle name="Emphasis 2" xfId="45"/>
    <cellStyle name="Emphasis 3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í buňka 2" xfId="56"/>
    <cellStyle name="Linked Cell" xfId="57"/>
    <cellStyle name="Nadpis 1 2" xfId="58"/>
    <cellStyle name="Nadpis 2 2" xfId="59"/>
    <cellStyle name="Nadpis 3 2" xfId="60"/>
    <cellStyle name="Nadpis 4 2" xfId="61"/>
    <cellStyle name="Název 2" xfId="62"/>
    <cellStyle name="Neutral" xfId="63"/>
    <cellStyle name="Neutrální 2" xfId="64"/>
    <cellStyle name="Normální" xfId="0" builtinId="0"/>
    <cellStyle name="Normální 2" xfId="65"/>
    <cellStyle name="Normální 3" xfId="66"/>
    <cellStyle name="Normální 4" xfId="67"/>
    <cellStyle name="Normální 5" xfId="68"/>
    <cellStyle name="Normální 6" xfId="174"/>
    <cellStyle name="normální_Rozvaha OPS" xfId="175"/>
    <cellStyle name="normální_Výnosy a náklady" xfId="69"/>
    <cellStyle name="Note" xfId="70"/>
    <cellStyle name="Output" xfId="71"/>
    <cellStyle name="Poznámka 2" xfId="72"/>
    <cellStyle name="Propojená buňka 2" xfId="73"/>
    <cellStyle name="SAPBEXaggData" xfId="74"/>
    <cellStyle name="SAPBEXaggData 2" xfId="75"/>
    <cellStyle name="SAPBEXaggDataEmph" xfId="76"/>
    <cellStyle name="SAPBEXaggDataEmph 2" xfId="77"/>
    <cellStyle name="SAPBEXaggItem" xfId="78"/>
    <cellStyle name="SAPBEXaggItem 2" xfId="79"/>
    <cellStyle name="SAPBEXaggItemX" xfId="80"/>
    <cellStyle name="SAPBEXaggItemX 2" xfId="81"/>
    <cellStyle name="SAPBEXexcBad7" xfId="82"/>
    <cellStyle name="SAPBEXexcBad7 2" xfId="83"/>
    <cellStyle name="SAPBEXexcBad8" xfId="84"/>
    <cellStyle name="SAPBEXexcBad8 2" xfId="85"/>
    <cellStyle name="SAPBEXexcBad9" xfId="86"/>
    <cellStyle name="SAPBEXexcBad9 2" xfId="87"/>
    <cellStyle name="SAPBEXexcCritical4" xfId="88"/>
    <cellStyle name="SAPBEXexcCritical4 2" xfId="89"/>
    <cellStyle name="SAPBEXexcCritical5" xfId="90"/>
    <cellStyle name="SAPBEXexcCritical5 2" xfId="91"/>
    <cellStyle name="SAPBEXexcCritical6" xfId="92"/>
    <cellStyle name="SAPBEXexcCritical6 2" xfId="93"/>
    <cellStyle name="SAPBEXexcGood1" xfId="94"/>
    <cellStyle name="SAPBEXexcGood1 2" xfId="95"/>
    <cellStyle name="SAPBEXexcGood2" xfId="96"/>
    <cellStyle name="SAPBEXexcGood2 2" xfId="97"/>
    <cellStyle name="SAPBEXexcGood3" xfId="98"/>
    <cellStyle name="SAPBEXexcGood3 2" xfId="99"/>
    <cellStyle name="SAPBEXfilterDrill" xfId="100"/>
    <cellStyle name="SAPBEXfilterDrill 2" xfId="101"/>
    <cellStyle name="SAPBEXFilterInfo1" xfId="102"/>
    <cellStyle name="SAPBEXFilterInfo2" xfId="103"/>
    <cellStyle name="SAPBEXFilterInfoHlavicka" xfId="104"/>
    <cellStyle name="SAPBEXfilterItem" xfId="105"/>
    <cellStyle name="SAPBEXfilterItem 2" xfId="106"/>
    <cellStyle name="SAPBEXfilterText" xfId="107"/>
    <cellStyle name="SAPBEXfilterText 2" xfId="108"/>
    <cellStyle name="SAPBEXformats" xfId="109"/>
    <cellStyle name="SAPBEXformats 2" xfId="110"/>
    <cellStyle name="SAPBEXheaderItem" xfId="111"/>
    <cellStyle name="SAPBEXheaderItem 2" xfId="112"/>
    <cellStyle name="SAPBEXheaderText" xfId="113"/>
    <cellStyle name="SAPBEXheaderText 2" xfId="114"/>
    <cellStyle name="SAPBEXHLevel0" xfId="115"/>
    <cellStyle name="SAPBEXHLevel0 2" xfId="116"/>
    <cellStyle name="SAPBEXHLevel0X" xfId="117"/>
    <cellStyle name="SAPBEXHLevel0X 2" xfId="118"/>
    <cellStyle name="SAPBEXHLevel1" xfId="119"/>
    <cellStyle name="SAPBEXHLevel1 2" xfId="120"/>
    <cellStyle name="SAPBEXHLevel1X" xfId="121"/>
    <cellStyle name="SAPBEXHLevel1X 2" xfId="122"/>
    <cellStyle name="SAPBEXHLevel2" xfId="123"/>
    <cellStyle name="SAPBEXHLevel2 2" xfId="124"/>
    <cellStyle name="SAPBEXHLevel2X" xfId="125"/>
    <cellStyle name="SAPBEXHLevel2X 2" xfId="126"/>
    <cellStyle name="SAPBEXHLevel3" xfId="127"/>
    <cellStyle name="SAPBEXHLevel3 2" xfId="128"/>
    <cellStyle name="SAPBEXHLevel3X" xfId="129"/>
    <cellStyle name="SAPBEXHLevel3X 2" xfId="130"/>
    <cellStyle name="SAPBEXchaText" xfId="131"/>
    <cellStyle name="SAPBEXchaText 2" xfId="132"/>
    <cellStyle name="SAPBEXinputData" xfId="133"/>
    <cellStyle name="SAPBEXinputData 2" xfId="134"/>
    <cellStyle name="SAPBEXItemHeader" xfId="135"/>
    <cellStyle name="SAPBEXresData" xfId="136"/>
    <cellStyle name="SAPBEXresData 2" xfId="137"/>
    <cellStyle name="SAPBEXresDataEmph" xfId="138"/>
    <cellStyle name="SAPBEXresDataEmph 2" xfId="139"/>
    <cellStyle name="SAPBEXresItem" xfId="140"/>
    <cellStyle name="SAPBEXresItem 2" xfId="141"/>
    <cellStyle name="SAPBEXresItemX" xfId="142"/>
    <cellStyle name="SAPBEXresItemX 2" xfId="143"/>
    <cellStyle name="SAPBEXstdData" xfId="144"/>
    <cellStyle name="SAPBEXstdData 2" xfId="145"/>
    <cellStyle name="SAPBEXstdDataEmph" xfId="146"/>
    <cellStyle name="SAPBEXstdDataEmph 2" xfId="147"/>
    <cellStyle name="SAPBEXstdItem" xfId="148"/>
    <cellStyle name="SAPBEXstdItem 2" xfId="149"/>
    <cellStyle name="SAPBEXstdItem 3" xfId="150"/>
    <cellStyle name="SAPBEXstdItemX" xfId="151"/>
    <cellStyle name="SAPBEXstdItemX 2" xfId="152"/>
    <cellStyle name="SAPBEXtitle" xfId="153"/>
    <cellStyle name="SAPBEXtitle 2" xfId="154"/>
    <cellStyle name="SAPBEXunassignedItem" xfId="155"/>
    <cellStyle name="SAPBEXundefined" xfId="156"/>
    <cellStyle name="SAPBEXundefined 2" xfId="157"/>
    <cellStyle name="Sheet Title" xfId="158"/>
    <cellStyle name="Správně 2" xfId="159"/>
    <cellStyle name="Text upozornění 2" xfId="160"/>
    <cellStyle name="Title" xfId="161"/>
    <cellStyle name="Total" xfId="162"/>
    <cellStyle name="Vstup 2" xfId="163"/>
    <cellStyle name="Výpočet 2" xfId="164"/>
    <cellStyle name="Výstup 2" xfId="165"/>
    <cellStyle name="Vysvětlující text 2" xfId="166"/>
    <cellStyle name="Warning Text" xfId="167"/>
    <cellStyle name="Zvýraznění 1 2" xfId="168"/>
    <cellStyle name="Zvýraznění 2 2" xfId="169"/>
    <cellStyle name="Zvýraznění 3 2" xfId="170"/>
    <cellStyle name="Zvýraznění 4 2" xfId="171"/>
    <cellStyle name="Zvýraznění 5 2" xfId="172"/>
    <cellStyle name="Zvýraznění 6 2" xfId="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119</xdr:row>
      <xdr:rowOff>104775</xdr:rowOff>
    </xdr:from>
    <xdr:to>
      <xdr:col>6</xdr:col>
      <xdr:colOff>819150</xdr:colOff>
      <xdr:row>133</xdr:row>
      <xdr:rowOff>114300</xdr:rowOff>
    </xdr:to>
    <xdr:sp macro="" textlink="">
      <xdr:nvSpPr>
        <xdr:cNvPr id="2" name="TextovéPole 1"/>
        <xdr:cNvSpPr txBox="1"/>
      </xdr:nvSpPr>
      <xdr:spPr>
        <a:xfrm>
          <a:off x="66675" y="19707225"/>
          <a:ext cx="8582025" cy="227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Vysvětlivky:</a:t>
          </a:r>
          <a:endParaRPr lang="cs-CZ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jednotlivé položky aktiv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 uvádí informace o jejím stavu k rozvahovému dni běžného účetního období neupravená o výši oprávek a opravných položek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eaLnBrk="1" fontAlgn="auto" latinLnBrk="0" hangingPunct="1"/>
          <a:endParaRPr lang="cs-CZ">
            <a:solidFill>
              <a:sysClr val="windowText" lastClr="000000"/>
            </a:solidFill>
            <a:effectLst/>
          </a:endParaRPr>
        </a:p>
        <a:p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k rozvahovému dni běžného účetního období uvádí informace o výši oprávek a opravných položek, které se vztahují k dané položce, a to vždy s kladným znaménkem.</a:t>
          </a:r>
        </a:p>
        <a:p>
          <a:endParaRPr lang="cs-CZ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k rozvahovému dni běžného účetního období uvádí informace o stavu dané položky upravená o výši oprávek a opravných položek, které se vztahují k dané položce (dále jen „Netto“).</a:t>
          </a:r>
          <a:endParaRPr lang="cs-CZ">
            <a:solidFill>
              <a:sysClr val="windowText" lastClr="000000"/>
            </a:solidFill>
            <a:effectLst/>
          </a:endParaRPr>
        </a:p>
        <a:p>
          <a:endParaRPr lang="cs-CZ" sz="1100">
            <a:solidFill>
              <a:sysClr val="windowText" lastClr="000000"/>
            </a:solidFill>
          </a:endParaRPr>
        </a:p>
        <a:p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</a:rPr>
            <a:t>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</a:rPr>
            <a:t> se uvádí informace o jejím stavu ve sloupci Netto k rozvahovému dni bezprostředně předcházejícího účetního období.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98</xdr:row>
      <xdr:rowOff>57151</xdr:rowOff>
    </xdr:from>
    <xdr:to>
      <xdr:col>4</xdr:col>
      <xdr:colOff>1416050</xdr:colOff>
      <xdr:row>104</xdr:row>
      <xdr:rowOff>95251</xdr:rowOff>
    </xdr:to>
    <xdr:sp macro="" textlink="">
      <xdr:nvSpPr>
        <xdr:cNvPr id="3" name="TextovéPole 2"/>
        <xdr:cNvSpPr txBox="1"/>
      </xdr:nvSpPr>
      <xdr:spPr>
        <a:xfrm>
          <a:off x="41413" y="16637001"/>
          <a:ext cx="9000987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Vysvětlivky:</a:t>
          </a:r>
          <a:endParaRPr lang="cs-CZ">
            <a:solidFill>
              <a:sysClr val="windowText" lastClr="000000"/>
            </a:solidFill>
            <a:effectLst/>
          </a:endParaRPr>
        </a:p>
        <a:p>
          <a:pPr algn="l" eaLnBrk="1" fontAlgn="auto" latinLnBrk="0" hangingPunct="1"/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jednotlivé položky pasiv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 uvádí informace o jejím stavu k rozvahovému dni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l" eaLnBrk="1" fontAlgn="auto" latinLnBrk="0" hangingPunct="1"/>
          <a:endParaRPr lang="cs-CZ">
            <a:solidFill>
              <a:sysClr val="windowText" lastClr="00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pasiv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uvádí informace o jejím stavu k rozvahovému dni minulého účetního období.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"/>
  <sheetViews>
    <sheetView showGridLines="0" view="pageBreakPreview" topLeftCell="A61" zoomScaleNormal="115" zoomScaleSheetLayoutView="100" workbookViewId="0">
      <selection activeCell="C102" sqref="C102"/>
    </sheetView>
  </sheetViews>
  <sheetFormatPr defaultColWidth="9.140625" defaultRowHeight="12.75" x14ac:dyDescent="0.2"/>
  <cols>
    <col min="1" max="1" width="6.42578125" style="3" bestFit="1" customWidth="1"/>
    <col min="2" max="2" width="7.28515625" style="3" bestFit="1" customWidth="1"/>
    <col min="3" max="3" width="62.7109375" style="3" customWidth="1"/>
    <col min="4" max="7" width="13.7109375" style="3" customWidth="1"/>
    <col min="8" max="18" width="11.28515625" style="3" bestFit="1" customWidth="1"/>
    <col min="19" max="16384" width="9.140625" style="3"/>
  </cols>
  <sheetData>
    <row r="1" spans="1:18" x14ac:dyDescent="0.2">
      <c r="A1" s="142" t="s">
        <v>72</v>
      </c>
      <c r="B1" s="143"/>
      <c r="C1" s="143"/>
      <c r="D1" s="143"/>
      <c r="E1" s="143"/>
      <c r="F1" s="143"/>
      <c r="G1" s="143"/>
    </row>
    <row r="2" spans="1:18" ht="15.75" x14ac:dyDescent="0.25">
      <c r="A2" s="144" t="s">
        <v>73</v>
      </c>
      <c r="B2" s="144"/>
      <c r="C2" s="144"/>
      <c r="D2" s="145"/>
      <c r="E2" s="145"/>
      <c r="F2" s="145"/>
      <c r="G2" s="145"/>
    </row>
    <row r="3" spans="1:18" ht="12.95" x14ac:dyDescent="0.3">
      <c r="A3" s="146" t="s">
        <v>402</v>
      </c>
      <c r="B3" s="147"/>
      <c r="C3" s="147"/>
      <c r="D3" s="147"/>
      <c r="E3" s="147"/>
      <c r="F3" s="147"/>
      <c r="G3" s="147"/>
    </row>
    <row r="4" spans="1:18" x14ac:dyDescent="0.2">
      <c r="A4" s="148" t="s">
        <v>3</v>
      </c>
      <c r="B4" s="148"/>
      <c r="C4" s="148"/>
      <c r="D4" s="148"/>
      <c r="E4" s="148"/>
      <c r="F4" s="148"/>
      <c r="G4" s="148"/>
    </row>
    <row r="5" spans="1:18" ht="12.95" thickBot="1" x14ac:dyDescent="0.3">
      <c r="A5" s="4"/>
      <c r="B5" s="4"/>
      <c r="C5" s="4"/>
      <c r="D5" s="4"/>
      <c r="E5" s="4"/>
      <c r="F5" s="4"/>
      <c r="G5" s="4"/>
    </row>
    <row r="6" spans="1:18" ht="12.75" customHeight="1" x14ac:dyDescent="0.2">
      <c r="A6" s="149" t="s">
        <v>0</v>
      </c>
      <c r="B6" s="150"/>
      <c r="C6" s="153" t="s">
        <v>1</v>
      </c>
      <c r="D6" s="155" t="s">
        <v>7</v>
      </c>
      <c r="E6" s="155"/>
      <c r="F6" s="155"/>
      <c r="G6" s="156" t="s">
        <v>74</v>
      </c>
    </row>
    <row r="7" spans="1:18" ht="21" customHeight="1" x14ac:dyDescent="0.2">
      <c r="A7" s="151"/>
      <c r="B7" s="152"/>
      <c r="C7" s="154"/>
      <c r="D7" s="5" t="s">
        <v>75</v>
      </c>
      <c r="E7" s="5" t="s">
        <v>76</v>
      </c>
      <c r="F7" s="5" t="s">
        <v>77</v>
      </c>
      <c r="G7" s="157"/>
    </row>
    <row r="8" spans="1:18" s="8" customFormat="1" ht="12.95" x14ac:dyDescent="0.25">
      <c r="A8" s="136" t="s">
        <v>78</v>
      </c>
      <c r="B8" s="137"/>
      <c r="C8" s="6"/>
      <c r="D8" s="7">
        <f>D9+D51</f>
        <v>7955335.304236019</v>
      </c>
      <c r="E8" s="7">
        <f t="shared" ref="E8:G8" si="0">E9+E51</f>
        <v>2503992.4125154009</v>
      </c>
      <c r="F8" s="7">
        <f t="shared" si="0"/>
        <v>5451342.8917206097</v>
      </c>
      <c r="G8" s="127">
        <f t="shared" si="0"/>
        <v>5199896.2252638107</v>
      </c>
      <c r="H8" s="3"/>
    </row>
    <row r="9" spans="1:18" s="8" customFormat="1" x14ac:dyDescent="0.2">
      <c r="A9" s="138" t="s">
        <v>14</v>
      </c>
      <c r="B9" s="139"/>
      <c r="C9" s="9" t="s">
        <v>79</v>
      </c>
      <c r="D9" s="7">
        <f>D10+D21+D32+D42</f>
        <v>6507857.1500452505</v>
      </c>
      <c r="E9" s="7">
        <f t="shared" ref="E9:G9" si="1">E10+E21+E32+E42</f>
        <v>2362983.719686551</v>
      </c>
      <c r="F9" s="7">
        <f t="shared" si="1"/>
        <v>4144873.4303586907</v>
      </c>
      <c r="G9" s="127">
        <f t="shared" si="1"/>
        <v>3973999.4941464118</v>
      </c>
      <c r="H9" s="3"/>
    </row>
    <row r="10" spans="1:18" s="8" customFormat="1" x14ac:dyDescent="0.2">
      <c r="A10" s="134" t="s">
        <v>15</v>
      </c>
      <c r="B10" s="135"/>
      <c r="C10" s="9" t="s">
        <v>80</v>
      </c>
      <c r="D10" s="7">
        <f>SUM(D11:D20)</f>
        <v>25469.376343939948</v>
      </c>
      <c r="E10" s="7">
        <f t="shared" ref="E10:G10" si="2">SUM(E11:E20)</f>
        <v>105905.75104008998</v>
      </c>
      <c r="F10" s="7">
        <f t="shared" si="2"/>
        <v>-80436.37469615</v>
      </c>
      <c r="G10" s="127">
        <f t="shared" si="2"/>
        <v>-127292.34346529002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8" customFormat="1" x14ac:dyDescent="0.2">
      <c r="A11" s="10"/>
      <c r="B11" s="11" t="s">
        <v>16</v>
      </c>
      <c r="C11" s="12" t="s">
        <v>81</v>
      </c>
      <c r="D11" s="123">
        <v>3863.8106297099998</v>
      </c>
      <c r="E11" s="123">
        <v>2466.07365187</v>
      </c>
      <c r="F11" s="123">
        <v>1397.73697784</v>
      </c>
      <c r="G11" s="133">
        <v>1237.69895916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s="8" customFormat="1" ht="12.95" x14ac:dyDescent="0.3">
      <c r="A12" s="13"/>
      <c r="B12" s="11" t="s">
        <v>17</v>
      </c>
      <c r="C12" s="14" t="s">
        <v>82</v>
      </c>
      <c r="D12" s="123">
        <v>99260.794081259999</v>
      </c>
      <c r="E12" s="123">
        <v>80096.91592544</v>
      </c>
      <c r="F12" s="123">
        <v>19163.878155819999</v>
      </c>
      <c r="G12" s="133">
        <v>18537.501939850001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s="8" customFormat="1" x14ac:dyDescent="0.2">
      <c r="A13" s="13"/>
      <c r="B13" s="11" t="s">
        <v>18</v>
      </c>
      <c r="C13" s="14" t="s">
        <v>83</v>
      </c>
      <c r="D13" s="123">
        <v>6289.4654044400004</v>
      </c>
      <c r="E13" s="123">
        <v>4338.40764089</v>
      </c>
      <c r="F13" s="123">
        <v>1951.0577635499999</v>
      </c>
      <c r="G13" s="133">
        <v>2440.8868812599999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8" customFormat="1" x14ac:dyDescent="0.2">
      <c r="A14" s="13"/>
      <c r="B14" s="11" t="s">
        <v>19</v>
      </c>
      <c r="C14" s="14" t="s">
        <v>84</v>
      </c>
      <c r="D14" s="123">
        <v>28742.32650725</v>
      </c>
      <c r="E14" s="123">
        <v>61.080382589999999</v>
      </c>
      <c r="F14" s="123">
        <v>28681.24612466</v>
      </c>
      <c r="G14" s="133">
        <v>9606.4791811399991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8" customFormat="1" x14ac:dyDescent="0.2">
      <c r="A15" s="13"/>
      <c r="B15" s="11" t="s">
        <v>20</v>
      </c>
      <c r="C15" s="14" t="s">
        <v>85</v>
      </c>
      <c r="D15" s="123">
        <v>10564.63932927</v>
      </c>
      <c r="E15" s="123">
        <v>10348.777453909999</v>
      </c>
      <c r="F15" s="123">
        <v>215.86187536</v>
      </c>
      <c r="G15" s="133">
        <v>60.759921650000003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s="8" customFormat="1" x14ac:dyDescent="0.2">
      <c r="A16" s="10"/>
      <c r="B16" s="11" t="s">
        <v>21</v>
      </c>
      <c r="C16" s="15" t="s">
        <v>86</v>
      </c>
      <c r="D16" s="123">
        <v>28199.321212449999</v>
      </c>
      <c r="E16" s="123">
        <v>8562.7938386599999</v>
      </c>
      <c r="F16" s="123">
        <v>19636.527373789999</v>
      </c>
      <c r="G16" s="133">
        <v>14293.78387234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8" customFormat="1" x14ac:dyDescent="0.2">
      <c r="A17" s="16"/>
      <c r="B17" s="11" t="s">
        <v>22</v>
      </c>
      <c r="C17" s="15" t="s">
        <v>87</v>
      </c>
      <c r="D17" s="123">
        <v>5751.2990915600003</v>
      </c>
      <c r="E17" s="123">
        <v>31.702146729999999</v>
      </c>
      <c r="F17" s="123">
        <v>5719.5969448300002</v>
      </c>
      <c r="G17" s="133">
        <v>4383.54958351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8" customFormat="1" x14ac:dyDescent="0.2">
      <c r="A18" s="16"/>
      <c r="B18" s="17" t="s">
        <v>23</v>
      </c>
      <c r="C18" s="15" t="s">
        <v>88</v>
      </c>
      <c r="D18" s="123">
        <v>7.7054359999999997</v>
      </c>
      <c r="E18" s="125">
        <v>0</v>
      </c>
      <c r="F18" s="123">
        <v>7.7054359999999997</v>
      </c>
      <c r="G18" s="133">
        <v>33.744287890000003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8" customFormat="1" x14ac:dyDescent="0.2">
      <c r="A19" s="16"/>
      <c r="B19" s="17" t="s">
        <v>24</v>
      </c>
      <c r="C19" s="15" t="s">
        <v>89</v>
      </c>
      <c r="D19" s="123">
        <v>18925.744508309999</v>
      </c>
      <c r="E19" s="125">
        <v>0</v>
      </c>
      <c r="F19" s="123">
        <v>18925.744508309999</v>
      </c>
      <c r="G19" s="133">
        <v>6890.4855860799998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8" customFormat="1" x14ac:dyDescent="0.2">
      <c r="A20" s="16"/>
      <c r="B20" s="11" t="s">
        <v>25</v>
      </c>
      <c r="C20" s="12" t="s">
        <v>90</v>
      </c>
      <c r="D20" s="123">
        <v>-176135.72985631</v>
      </c>
      <c r="E20" s="125">
        <v>0</v>
      </c>
      <c r="F20" s="123">
        <v>-176135.72985631</v>
      </c>
      <c r="G20" s="133">
        <v>-184777.23367817001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8" customFormat="1" x14ac:dyDescent="0.2">
      <c r="A21" s="134" t="s">
        <v>26</v>
      </c>
      <c r="B21" s="135"/>
      <c r="C21" s="9" t="s">
        <v>91</v>
      </c>
      <c r="D21" s="7">
        <f>SUM(D22:D31)</f>
        <v>6178117.0837703403</v>
      </c>
      <c r="E21" s="7">
        <f t="shared" ref="E21:G21" si="3">SUM(E22:E31)</f>
        <v>2225392.8722478612</v>
      </c>
      <c r="F21" s="7">
        <f t="shared" si="3"/>
        <v>3952724.2115224707</v>
      </c>
      <c r="G21" s="127">
        <f t="shared" si="3"/>
        <v>3826128.1312622516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8" customFormat="1" ht="12.95" x14ac:dyDescent="0.3">
      <c r="A22" s="16"/>
      <c r="B22" s="11" t="s">
        <v>27</v>
      </c>
      <c r="C22" s="15" t="s">
        <v>92</v>
      </c>
      <c r="D22" s="123">
        <v>498700.37965254002</v>
      </c>
      <c r="E22" s="123">
        <v>488.08751454999998</v>
      </c>
      <c r="F22" s="123">
        <v>498212.29213799001</v>
      </c>
      <c r="G22" s="133">
        <v>488450.33856945997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8" customFormat="1" x14ac:dyDescent="0.2">
      <c r="A23" s="16"/>
      <c r="B23" s="11" t="s">
        <v>28</v>
      </c>
      <c r="C23" s="15" t="s">
        <v>93</v>
      </c>
      <c r="D23" s="123">
        <v>4634.9046811099997</v>
      </c>
      <c r="E23" s="123">
        <v>24.53332357</v>
      </c>
      <c r="F23" s="123">
        <v>4610.3713575399997</v>
      </c>
      <c r="G23" s="133">
        <v>4262.2601889099997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8" customFormat="1" ht="12.95" x14ac:dyDescent="0.3">
      <c r="A24" s="16"/>
      <c r="B24" s="11" t="s">
        <v>4</v>
      </c>
      <c r="C24" s="15" t="s">
        <v>94</v>
      </c>
      <c r="D24" s="123">
        <v>3686423.9131761598</v>
      </c>
      <c r="E24" s="123">
        <v>1199170.2491192501</v>
      </c>
      <c r="F24" s="123">
        <v>2487253.6640569</v>
      </c>
      <c r="G24" s="133">
        <v>2412580.6395925502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8" customFormat="1" x14ac:dyDescent="0.2">
      <c r="A25" s="16"/>
      <c r="B25" s="11" t="s">
        <v>5</v>
      </c>
      <c r="C25" s="19" t="s">
        <v>95</v>
      </c>
      <c r="D25" s="123">
        <v>1441761.48850242</v>
      </c>
      <c r="E25" s="123">
        <v>871142.117790911</v>
      </c>
      <c r="F25" s="123">
        <v>570619.370711511</v>
      </c>
      <c r="G25" s="133">
        <v>565540.29018257197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8" customFormat="1" x14ac:dyDescent="0.2">
      <c r="A26" s="16"/>
      <c r="B26" s="11" t="s">
        <v>29</v>
      </c>
      <c r="C26" s="19" t="s">
        <v>96</v>
      </c>
      <c r="D26" s="123">
        <v>353.89653250999999</v>
      </c>
      <c r="E26" s="123">
        <v>94.649148319999995</v>
      </c>
      <c r="F26" s="123">
        <v>259.24738418999999</v>
      </c>
      <c r="G26" s="133">
        <v>259.18941619999998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8" customFormat="1" x14ac:dyDescent="0.2">
      <c r="A27" s="16"/>
      <c r="B27" s="11" t="s">
        <v>97</v>
      </c>
      <c r="C27" s="19" t="s">
        <v>98</v>
      </c>
      <c r="D27" s="123">
        <v>143825.39028742001</v>
      </c>
      <c r="E27" s="123">
        <v>142832.73072722999</v>
      </c>
      <c r="F27" s="123">
        <v>992.65956018999998</v>
      </c>
      <c r="G27" s="133">
        <v>903.31453095999996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8" customFormat="1" x14ac:dyDescent="0.2">
      <c r="A28" s="16"/>
      <c r="B28" s="11" t="s">
        <v>99</v>
      </c>
      <c r="C28" s="20" t="s">
        <v>100</v>
      </c>
      <c r="D28" s="123">
        <v>13938.43186823</v>
      </c>
      <c r="E28" s="123">
        <v>8804.9978936499992</v>
      </c>
      <c r="F28" s="123">
        <v>5133.4339745799998</v>
      </c>
      <c r="G28" s="133">
        <v>5619.6061362700002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8" customFormat="1" x14ac:dyDescent="0.2">
      <c r="A29" s="16"/>
      <c r="B29" s="11" t="s">
        <v>101</v>
      </c>
      <c r="C29" s="19" t="s">
        <v>102</v>
      </c>
      <c r="D29" s="123">
        <v>353800.42780142999</v>
      </c>
      <c r="E29" s="123">
        <v>2835.35373338</v>
      </c>
      <c r="F29" s="123">
        <v>350965.07406805002</v>
      </c>
      <c r="G29" s="133">
        <v>321956.83834135998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8" customFormat="1" x14ac:dyDescent="0.2">
      <c r="A30" s="16"/>
      <c r="B30" s="17" t="s">
        <v>103</v>
      </c>
      <c r="C30" s="20" t="s">
        <v>104</v>
      </c>
      <c r="D30" s="123">
        <v>11087.5427005</v>
      </c>
      <c r="E30" s="123">
        <v>0.15299699999999999</v>
      </c>
      <c r="F30" s="123">
        <v>11087.389703500001</v>
      </c>
      <c r="G30" s="133">
        <v>6949.1755473800004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s="8" customFormat="1" x14ac:dyDescent="0.2">
      <c r="A31" s="16"/>
      <c r="B31" s="17" t="s">
        <v>105</v>
      </c>
      <c r="C31" s="20" t="s">
        <v>106</v>
      </c>
      <c r="D31" s="123">
        <v>23590.70856802</v>
      </c>
      <c r="E31" s="125">
        <v>0</v>
      </c>
      <c r="F31" s="123">
        <v>23590.70856802</v>
      </c>
      <c r="G31" s="133">
        <v>19606.478756590001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">
      <c r="A32" s="134" t="s">
        <v>30</v>
      </c>
      <c r="B32" s="135"/>
      <c r="C32" s="21" t="s">
        <v>107</v>
      </c>
      <c r="D32" s="22">
        <f>SUM(D33:D41)</f>
        <v>168634.01823785997</v>
      </c>
      <c r="E32" s="22">
        <f t="shared" ref="E32:G32" si="4">SUM(E33:E41)</f>
        <v>9699.0045759799996</v>
      </c>
      <c r="F32" s="22">
        <f t="shared" si="4"/>
        <v>158935.01366187999</v>
      </c>
      <c r="G32" s="128">
        <f t="shared" si="4"/>
        <v>192912.20294276002</v>
      </c>
    </row>
    <row r="33" spans="1:18" x14ac:dyDescent="0.2">
      <c r="A33" s="23"/>
      <c r="B33" s="24" t="s">
        <v>108</v>
      </c>
      <c r="C33" s="25" t="s">
        <v>109</v>
      </c>
      <c r="D33" s="123">
        <v>24171.617061199999</v>
      </c>
      <c r="E33" s="123">
        <v>1183.4355158000001</v>
      </c>
      <c r="F33" s="123">
        <v>22988.181545399999</v>
      </c>
      <c r="G33" s="133">
        <v>20652.382391179999</v>
      </c>
    </row>
    <row r="34" spans="1:18" x14ac:dyDescent="0.2">
      <c r="A34" s="23"/>
      <c r="B34" s="24" t="s">
        <v>110</v>
      </c>
      <c r="C34" s="25" t="s">
        <v>111</v>
      </c>
      <c r="D34" s="123">
        <v>5263.2795194299997</v>
      </c>
      <c r="E34" s="123">
        <v>102.25689800000001</v>
      </c>
      <c r="F34" s="123">
        <v>5161.0226214300001</v>
      </c>
      <c r="G34" s="133">
        <v>3471.4358867599999</v>
      </c>
    </row>
    <row r="35" spans="1:18" x14ac:dyDescent="0.2">
      <c r="A35" s="23"/>
      <c r="B35" s="24" t="s">
        <v>112</v>
      </c>
      <c r="C35" s="26" t="s">
        <v>113</v>
      </c>
      <c r="D35" s="123">
        <v>10100.87154991</v>
      </c>
      <c r="E35" s="123">
        <v>6.9894617200000004</v>
      </c>
      <c r="F35" s="123">
        <v>10093.882088189999</v>
      </c>
      <c r="G35" s="133">
        <v>9176.5320364800009</v>
      </c>
    </row>
    <row r="36" spans="1:18" x14ac:dyDescent="0.2">
      <c r="A36" s="23"/>
      <c r="B36" s="24" t="s">
        <v>114</v>
      </c>
      <c r="C36" s="26" t="s">
        <v>115</v>
      </c>
      <c r="D36" s="123">
        <v>48085.49417007</v>
      </c>
      <c r="E36" s="123">
        <v>7141.0965801100001</v>
      </c>
      <c r="F36" s="123">
        <v>40944.397589959997</v>
      </c>
      <c r="G36" s="133">
        <v>50051.213335610002</v>
      </c>
    </row>
    <row r="37" spans="1:18" x14ac:dyDescent="0.2">
      <c r="A37" s="23"/>
      <c r="B37" s="24" t="s">
        <v>116</v>
      </c>
      <c r="C37" s="27" t="s">
        <v>117</v>
      </c>
      <c r="D37" s="123">
        <v>9448.4865962999993</v>
      </c>
      <c r="E37" s="123">
        <v>0.14391332000000001</v>
      </c>
      <c r="F37" s="123">
        <v>9448.3426829799992</v>
      </c>
      <c r="G37" s="133">
        <v>9005.0097712499992</v>
      </c>
    </row>
    <row r="38" spans="1:18" x14ac:dyDescent="0.2">
      <c r="A38" s="28"/>
      <c r="B38" s="24" t="s">
        <v>118</v>
      </c>
      <c r="C38" s="27" t="s">
        <v>119</v>
      </c>
      <c r="D38" s="123">
        <v>43387.08142047</v>
      </c>
      <c r="E38" s="123">
        <v>1265.0822070300001</v>
      </c>
      <c r="F38" s="123">
        <v>42121.999213440002</v>
      </c>
      <c r="G38" s="133">
        <v>48999.727328890003</v>
      </c>
    </row>
    <row r="39" spans="1:18" x14ac:dyDescent="0.2">
      <c r="A39" s="28"/>
      <c r="B39" s="24" t="s">
        <v>120</v>
      </c>
      <c r="C39" s="26" t="s">
        <v>121</v>
      </c>
      <c r="D39" s="123">
        <v>228.04393691000001</v>
      </c>
      <c r="E39" s="125">
        <v>0</v>
      </c>
      <c r="F39" s="123">
        <v>228.04393691000001</v>
      </c>
      <c r="G39" s="133">
        <v>866.52812870000002</v>
      </c>
    </row>
    <row r="40" spans="1:18" x14ac:dyDescent="0.2">
      <c r="A40" s="28"/>
      <c r="B40" s="24" t="s">
        <v>122</v>
      </c>
      <c r="C40" s="25" t="s">
        <v>123</v>
      </c>
      <c r="D40" s="123">
        <v>48.196281999999997</v>
      </c>
      <c r="E40" s="125">
        <v>0</v>
      </c>
      <c r="F40" s="123">
        <v>48.196281999999997</v>
      </c>
      <c r="G40" s="133">
        <v>75.032811039999999</v>
      </c>
    </row>
    <row r="41" spans="1:18" x14ac:dyDescent="0.2">
      <c r="A41" s="28"/>
      <c r="B41" s="24" t="s">
        <v>13</v>
      </c>
      <c r="C41" s="29" t="s">
        <v>124</v>
      </c>
      <c r="D41" s="123">
        <v>27900.947701569999</v>
      </c>
      <c r="E41" s="125">
        <v>0</v>
      </c>
      <c r="F41" s="123">
        <v>27900.947701569999</v>
      </c>
      <c r="G41" s="133">
        <v>50614.341252849998</v>
      </c>
    </row>
    <row r="42" spans="1:18" x14ac:dyDescent="0.2">
      <c r="A42" s="134" t="s">
        <v>31</v>
      </c>
      <c r="B42" s="135"/>
      <c r="C42" s="21" t="s">
        <v>125</v>
      </c>
      <c r="D42" s="7">
        <f>SUM(D43:D50)</f>
        <v>135636.67169310999</v>
      </c>
      <c r="E42" s="7">
        <f t="shared" ref="E42:G42" si="5">SUM(E43:E50)</f>
        <v>21986.091822620001</v>
      </c>
      <c r="F42" s="7">
        <f t="shared" si="5"/>
        <v>113650.57987049001</v>
      </c>
      <c r="G42" s="127">
        <f t="shared" si="5"/>
        <v>82251.503406689997</v>
      </c>
    </row>
    <row r="43" spans="1:18" x14ac:dyDescent="0.2">
      <c r="A43" s="30"/>
      <c r="B43" s="24" t="s">
        <v>32</v>
      </c>
      <c r="C43" s="25" t="s">
        <v>126</v>
      </c>
      <c r="D43" s="123">
        <v>10451.17019386</v>
      </c>
      <c r="E43" s="123">
        <v>164.68282539</v>
      </c>
      <c r="F43" s="123">
        <v>10286.48736847</v>
      </c>
      <c r="G43" s="133">
        <v>9926.1043715300002</v>
      </c>
    </row>
    <row r="44" spans="1:18" x14ac:dyDescent="0.2">
      <c r="A44" s="28"/>
      <c r="B44" s="24" t="s">
        <v>33</v>
      </c>
      <c r="C44" s="25" t="s">
        <v>127</v>
      </c>
      <c r="D44" s="123">
        <v>15365.68667943</v>
      </c>
      <c r="E44" s="123">
        <v>14646.10850106</v>
      </c>
      <c r="F44" s="123">
        <v>719.57817837000005</v>
      </c>
      <c r="G44" s="133">
        <v>1333.90851066</v>
      </c>
    </row>
    <row r="45" spans="1:18" x14ac:dyDescent="0.2">
      <c r="A45" s="31"/>
      <c r="B45" s="24" t="s">
        <v>34</v>
      </c>
      <c r="C45" s="26" t="s">
        <v>128</v>
      </c>
      <c r="D45" s="123">
        <v>1194.1069592599999</v>
      </c>
      <c r="E45" s="123">
        <v>4.3190399999999997E-3</v>
      </c>
      <c r="F45" s="123">
        <v>1194.10264022</v>
      </c>
      <c r="G45" s="133">
        <v>1494.9136496399999</v>
      </c>
    </row>
    <row r="46" spans="1:18" s="8" customFormat="1" x14ac:dyDescent="0.2">
      <c r="A46" s="32"/>
      <c r="B46" s="11" t="s">
        <v>35</v>
      </c>
      <c r="C46" s="20" t="s">
        <v>129</v>
      </c>
      <c r="D46" s="123">
        <v>2.9265277599999999</v>
      </c>
      <c r="E46" s="123">
        <v>1.57416114</v>
      </c>
      <c r="F46" s="123">
        <v>1.35236662</v>
      </c>
      <c r="G46" s="133">
        <v>1.9518441099999999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s="8" customFormat="1" x14ac:dyDescent="0.2">
      <c r="A47" s="13"/>
      <c r="B47" s="11" t="s">
        <v>130</v>
      </c>
      <c r="C47" s="33" t="s">
        <v>131</v>
      </c>
      <c r="D47" s="123">
        <v>45471.226478279998</v>
      </c>
      <c r="E47" s="123">
        <v>7173.7220159899998</v>
      </c>
      <c r="F47" s="123">
        <v>38297.504462290002</v>
      </c>
      <c r="G47" s="133">
        <v>44719.730921720002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8" customFormat="1" x14ac:dyDescent="0.2">
      <c r="A48" s="13"/>
      <c r="B48" s="11" t="s">
        <v>132</v>
      </c>
      <c r="C48" s="34" t="s">
        <v>133</v>
      </c>
      <c r="D48" s="123">
        <v>34559.14628519</v>
      </c>
      <c r="E48" s="125">
        <v>0</v>
      </c>
      <c r="F48" s="123">
        <v>34559.14628519</v>
      </c>
      <c r="G48" s="133">
        <v>10611.81604897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8" customFormat="1" x14ac:dyDescent="0.2">
      <c r="A49" s="13"/>
      <c r="B49" s="11" t="s">
        <v>134</v>
      </c>
      <c r="C49" s="35" t="s">
        <v>135</v>
      </c>
      <c r="D49" s="123">
        <v>28592.40856933</v>
      </c>
      <c r="E49" s="125">
        <v>0</v>
      </c>
      <c r="F49" s="123">
        <v>28592.40856933</v>
      </c>
      <c r="G49" s="133">
        <v>14163.078060059999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s="8" customFormat="1" ht="13.5" thickBot="1" x14ac:dyDescent="0.25">
      <c r="A50" s="13"/>
      <c r="B50" s="11" t="s">
        <v>136</v>
      </c>
      <c r="C50" s="33" t="s">
        <v>137</v>
      </c>
      <c r="D50" s="125">
        <v>0</v>
      </c>
      <c r="E50" s="125">
        <v>0</v>
      </c>
      <c r="F50" s="125">
        <v>0</v>
      </c>
      <c r="G50" s="133"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s="8" customFormat="1" x14ac:dyDescent="0.2">
      <c r="A51" s="140" t="s">
        <v>37</v>
      </c>
      <c r="B51" s="141"/>
      <c r="C51" s="36" t="s">
        <v>138</v>
      </c>
      <c r="D51" s="37">
        <f>D52+D63+D98</f>
        <v>1447478.1541907687</v>
      </c>
      <c r="E51" s="37">
        <f t="shared" ref="E51:G51" si="6">E52+E63+E98</f>
        <v>141008.69282885001</v>
      </c>
      <c r="F51" s="37">
        <f t="shared" si="6"/>
        <v>1306469.4613619191</v>
      </c>
      <c r="G51" s="129">
        <f t="shared" si="6"/>
        <v>1225896.7311173989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8" customFormat="1" x14ac:dyDescent="0.2">
      <c r="A52" s="134" t="s">
        <v>38</v>
      </c>
      <c r="B52" s="135"/>
      <c r="C52" s="38" t="s">
        <v>139</v>
      </c>
      <c r="D52" s="7">
        <f>SUM(D53:D62)</f>
        <v>109967.44156422</v>
      </c>
      <c r="E52" s="7">
        <f t="shared" ref="E52:G52" si="7">SUM(E53:E62)</f>
        <v>2267.5114378199996</v>
      </c>
      <c r="F52" s="7">
        <f t="shared" si="7"/>
        <v>107699.9301264</v>
      </c>
      <c r="G52" s="127">
        <f t="shared" si="7"/>
        <v>105718.27078003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s="8" customFormat="1" x14ac:dyDescent="0.2">
      <c r="A53" s="39"/>
      <c r="B53" s="40" t="s">
        <v>39</v>
      </c>
      <c r="C53" s="41" t="s">
        <v>140</v>
      </c>
      <c r="D53" s="125">
        <v>0</v>
      </c>
      <c r="E53" s="125">
        <v>0</v>
      </c>
      <c r="F53" s="125">
        <v>0</v>
      </c>
      <c r="G53" s="133"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s="8" customFormat="1" x14ac:dyDescent="0.2">
      <c r="A54" s="16"/>
      <c r="B54" s="11" t="s">
        <v>40</v>
      </c>
      <c r="C54" s="20" t="s">
        <v>141</v>
      </c>
      <c r="D54" s="123">
        <v>77644.240490099997</v>
      </c>
      <c r="E54" s="123">
        <v>1645.4416256699999</v>
      </c>
      <c r="F54" s="123">
        <v>75998.798864430006</v>
      </c>
      <c r="G54" s="133">
        <v>73436.383838619993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s="8" customFormat="1" x14ac:dyDescent="0.2">
      <c r="A55" s="16"/>
      <c r="B55" s="11" t="s">
        <v>41</v>
      </c>
      <c r="C55" s="20" t="s">
        <v>142</v>
      </c>
      <c r="D55" s="123">
        <v>134.37243622</v>
      </c>
      <c r="E55" s="125">
        <v>0</v>
      </c>
      <c r="F55" s="123">
        <v>134.37243622</v>
      </c>
      <c r="G55" s="133">
        <v>171.41464619000001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s="8" customFormat="1" x14ac:dyDescent="0.2">
      <c r="A56" s="16"/>
      <c r="B56" s="11" t="s">
        <v>42</v>
      </c>
      <c r="C56" s="20" t="s">
        <v>143</v>
      </c>
      <c r="D56" s="123">
        <v>1938.6770470199999</v>
      </c>
      <c r="E56" s="123">
        <v>358.16824382999999</v>
      </c>
      <c r="F56" s="123">
        <v>1580.50880319</v>
      </c>
      <c r="G56" s="133">
        <v>3150.3070811500002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8" customFormat="1" x14ac:dyDescent="0.2">
      <c r="A57" s="16"/>
      <c r="B57" s="11" t="s">
        <v>43</v>
      </c>
      <c r="C57" s="20" t="s">
        <v>144</v>
      </c>
      <c r="D57" s="123">
        <v>745.33173924000005</v>
      </c>
      <c r="E57" s="123">
        <v>3.3490263499999999</v>
      </c>
      <c r="F57" s="123">
        <v>741.98271289000002</v>
      </c>
      <c r="G57" s="133">
        <v>240.60649899000001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s="8" customFormat="1" x14ac:dyDescent="0.2">
      <c r="A58" s="16"/>
      <c r="B58" s="11" t="s">
        <v>44</v>
      </c>
      <c r="C58" s="20" t="s">
        <v>145</v>
      </c>
      <c r="D58" s="123">
        <v>1057.9768092300001</v>
      </c>
      <c r="E58" s="123">
        <v>134.58556788999999</v>
      </c>
      <c r="F58" s="123">
        <v>923.39124133999997</v>
      </c>
      <c r="G58" s="133">
        <v>754.27288254999996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s="8" customFormat="1" x14ac:dyDescent="0.2">
      <c r="A59" s="16"/>
      <c r="B59" s="11" t="s">
        <v>45</v>
      </c>
      <c r="C59" s="20" t="s">
        <v>146</v>
      </c>
      <c r="D59" s="123">
        <v>0</v>
      </c>
      <c r="E59" s="125">
        <v>0</v>
      </c>
      <c r="F59" s="123">
        <v>0</v>
      </c>
      <c r="G59" s="133">
        <v>3.088E-3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8" customFormat="1" x14ac:dyDescent="0.2">
      <c r="A60" s="16"/>
      <c r="B60" s="11" t="s">
        <v>46</v>
      </c>
      <c r="C60" s="20" t="s">
        <v>147</v>
      </c>
      <c r="D60" s="123">
        <v>27509.43989007</v>
      </c>
      <c r="E60" s="123">
        <v>125.89165708</v>
      </c>
      <c r="F60" s="123">
        <v>27383.548232990001</v>
      </c>
      <c r="G60" s="133">
        <v>27138.934462990001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s="8" customFormat="1" x14ac:dyDescent="0.2">
      <c r="A61" s="16"/>
      <c r="B61" s="11" t="s">
        <v>47</v>
      </c>
      <c r="C61" s="20" t="s">
        <v>148</v>
      </c>
      <c r="D61" s="123">
        <v>134.84381146000001</v>
      </c>
      <c r="E61" s="125">
        <v>0</v>
      </c>
      <c r="F61" s="123">
        <v>134.84381146000001</v>
      </c>
      <c r="G61" s="133">
        <v>12.572233049999999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s="8" customFormat="1" x14ac:dyDescent="0.2">
      <c r="A62" s="16"/>
      <c r="B62" s="11" t="s">
        <v>48</v>
      </c>
      <c r="C62" s="20" t="s">
        <v>149</v>
      </c>
      <c r="D62" s="123">
        <v>802.55934088000004</v>
      </c>
      <c r="E62" s="123">
        <v>7.5316999999999995E-2</v>
      </c>
      <c r="F62" s="123">
        <v>802.48402388</v>
      </c>
      <c r="G62" s="133">
        <v>813.77604848999999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s="8" customFormat="1" x14ac:dyDescent="0.2">
      <c r="A63" s="134" t="s">
        <v>49</v>
      </c>
      <c r="B63" s="135"/>
      <c r="C63" s="18" t="s">
        <v>150</v>
      </c>
      <c r="D63" s="7">
        <f>SUM(D64:D97)</f>
        <v>678366.42158610979</v>
      </c>
      <c r="E63" s="7">
        <f t="shared" ref="E63:G63" si="8">SUM(E64:E97)</f>
        <v>138735.80891076001</v>
      </c>
      <c r="F63" s="7">
        <f t="shared" si="8"/>
        <v>539630.61267535004</v>
      </c>
      <c r="G63" s="127">
        <f t="shared" si="8"/>
        <v>466972.50218576996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s="8" customFormat="1" x14ac:dyDescent="0.2">
      <c r="A64" s="16"/>
      <c r="B64" s="11" t="s">
        <v>50</v>
      </c>
      <c r="C64" s="34" t="s">
        <v>151</v>
      </c>
      <c r="D64" s="123">
        <v>96036.128118149994</v>
      </c>
      <c r="E64" s="123">
        <v>17546.464098010001</v>
      </c>
      <c r="F64" s="123">
        <v>78489.664020140001</v>
      </c>
      <c r="G64" s="133">
        <v>60862.210637390002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s="8" customFormat="1" x14ac:dyDescent="0.2">
      <c r="A65" s="16"/>
      <c r="B65" s="11" t="s">
        <v>51</v>
      </c>
      <c r="C65" s="20" t="s">
        <v>152</v>
      </c>
      <c r="D65" s="123">
        <v>14.462534</v>
      </c>
      <c r="E65" s="123">
        <v>8.1474089999999997</v>
      </c>
      <c r="F65" s="123">
        <v>6.3151250000000001</v>
      </c>
      <c r="G65" s="133">
        <v>7.1395460000000002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s="8" customFormat="1" x14ac:dyDescent="0.2">
      <c r="A66" s="16"/>
      <c r="B66" s="11" t="s">
        <v>52</v>
      </c>
      <c r="C66" s="20" t="s">
        <v>153</v>
      </c>
      <c r="D66" s="123">
        <v>0.2656</v>
      </c>
      <c r="E66" s="125">
        <v>0</v>
      </c>
      <c r="F66" s="123">
        <v>0.2656</v>
      </c>
      <c r="G66" s="133"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s="8" customFormat="1" x14ac:dyDescent="0.2">
      <c r="A67" s="16"/>
      <c r="B67" s="11" t="s">
        <v>53</v>
      </c>
      <c r="C67" s="20" t="s">
        <v>154</v>
      </c>
      <c r="D67" s="123">
        <v>9474.1277663599994</v>
      </c>
      <c r="E67" s="123">
        <v>12.30498158</v>
      </c>
      <c r="F67" s="123">
        <v>9461.8227847800008</v>
      </c>
      <c r="G67" s="133">
        <v>9445.2922412999997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s="8" customFormat="1" x14ac:dyDescent="0.2">
      <c r="A68" s="16"/>
      <c r="B68" s="11" t="s">
        <v>54</v>
      </c>
      <c r="C68" s="20" t="s">
        <v>155</v>
      </c>
      <c r="D68" s="123">
        <v>20661.729502620001</v>
      </c>
      <c r="E68" s="123">
        <v>14438.372264920001</v>
      </c>
      <c r="F68" s="123">
        <v>6223.3572377</v>
      </c>
      <c r="G68" s="133">
        <v>11984.78848413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s="8" customFormat="1" x14ac:dyDescent="0.2">
      <c r="A69" s="16"/>
      <c r="B69" s="11" t="s">
        <v>55</v>
      </c>
      <c r="C69" s="20" t="s">
        <v>156</v>
      </c>
      <c r="D69" s="123">
        <v>87.546428789999993</v>
      </c>
      <c r="E69" s="123">
        <v>8.9473046499999995</v>
      </c>
      <c r="F69" s="123">
        <v>78.599124140000001</v>
      </c>
      <c r="G69" s="133">
        <v>96.636538759999993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s="8" customFormat="1" x14ac:dyDescent="0.2">
      <c r="A70" s="16"/>
      <c r="B70" s="11" t="s">
        <v>157</v>
      </c>
      <c r="C70" s="20" t="s">
        <v>158</v>
      </c>
      <c r="D70" s="123">
        <v>943.64574986000002</v>
      </c>
      <c r="E70" s="123">
        <v>943.64574986000002</v>
      </c>
      <c r="F70" s="123">
        <v>0</v>
      </c>
      <c r="G70" s="133">
        <v>1.25784808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8" customFormat="1" x14ac:dyDescent="0.2">
      <c r="A71" s="42"/>
      <c r="B71" s="11" t="s">
        <v>159</v>
      </c>
      <c r="C71" s="20" t="s">
        <v>160</v>
      </c>
      <c r="D71" s="123">
        <v>409.24932612999999</v>
      </c>
      <c r="E71" s="125">
        <v>0</v>
      </c>
      <c r="F71" s="123">
        <v>409.24932612999999</v>
      </c>
      <c r="G71" s="133">
        <v>317.22547727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8" customFormat="1" x14ac:dyDescent="0.2">
      <c r="A72" s="42"/>
      <c r="B72" s="11" t="s">
        <v>161</v>
      </c>
      <c r="C72" s="20" t="s">
        <v>162</v>
      </c>
      <c r="D72" s="123">
        <v>647.92897963999997</v>
      </c>
      <c r="E72" s="123">
        <v>19.984517159999999</v>
      </c>
      <c r="F72" s="123">
        <v>627.94446247999997</v>
      </c>
      <c r="G72" s="133">
        <v>660.45997022999995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8" customFormat="1" x14ac:dyDescent="0.2">
      <c r="A73" s="42"/>
      <c r="B73" s="11" t="s">
        <v>163</v>
      </c>
      <c r="C73" s="43" t="s">
        <v>164</v>
      </c>
      <c r="D73" s="123">
        <v>33.60380559</v>
      </c>
      <c r="E73" s="125">
        <v>0</v>
      </c>
      <c r="F73" s="123">
        <v>33.60380559</v>
      </c>
      <c r="G73" s="133">
        <v>29.151680559999999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8" customFormat="1" x14ac:dyDescent="0.2">
      <c r="A74" s="42"/>
      <c r="B74" s="11" t="s">
        <v>165</v>
      </c>
      <c r="C74" s="44" t="s">
        <v>166</v>
      </c>
      <c r="D74" s="123">
        <v>16.689727999999999</v>
      </c>
      <c r="E74" s="125">
        <v>0</v>
      </c>
      <c r="F74" s="123">
        <v>16.689727999999999</v>
      </c>
      <c r="G74" s="133">
        <v>12.783768999999999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8" customFormat="1" x14ac:dyDescent="0.2">
      <c r="A75" s="42"/>
      <c r="B75" s="11" t="s">
        <v>167</v>
      </c>
      <c r="C75" s="44" t="s">
        <v>168</v>
      </c>
      <c r="D75" s="123">
        <v>7.4915999999999996E-2</v>
      </c>
      <c r="E75" s="123">
        <v>0</v>
      </c>
      <c r="F75" s="123">
        <v>7.4915999999999996E-2</v>
      </c>
      <c r="G75" s="133"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8" customFormat="1" x14ac:dyDescent="0.2">
      <c r="A76" s="16"/>
      <c r="B76" s="11" t="s">
        <v>169</v>
      </c>
      <c r="C76" s="20" t="s">
        <v>36</v>
      </c>
      <c r="D76" s="123">
        <v>2546.00619499</v>
      </c>
      <c r="E76" s="125">
        <v>0</v>
      </c>
      <c r="F76" s="123">
        <v>2546.00619499</v>
      </c>
      <c r="G76" s="133">
        <v>3546.2122894399999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8" customFormat="1" x14ac:dyDescent="0.2">
      <c r="A77" s="16"/>
      <c r="B77" s="11" t="s">
        <v>170</v>
      </c>
      <c r="C77" s="20" t="s">
        <v>171</v>
      </c>
      <c r="D77" s="123">
        <v>243.82172489000001</v>
      </c>
      <c r="E77" s="123">
        <v>3.4924430000000002</v>
      </c>
      <c r="F77" s="123">
        <v>240.32928189</v>
      </c>
      <c r="G77" s="133">
        <v>221.63951788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8" customFormat="1" x14ac:dyDescent="0.2">
      <c r="A78" s="13"/>
      <c r="B78" s="11" t="s">
        <v>172</v>
      </c>
      <c r="C78" s="20" t="s">
        <v>173</v>
      </c>
      <c r="D78" s="123">
        <v>3941.6665667100001</v>
      </c>
      <c r="E78" s="125">
        <v>0</v>
      </c>
      <c r="F78" s="123">
        <v>3941.6665667100001</v>
      </c>
      <c r="G78" s="133">
        <v>3352.23449587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8" customFormat="1" x14ac:dyDescent="0.2">
      <c r="A79" s="13"/>
      <c r="B79" s="11" t="s">
        <v>174</v>
      </c>
      <c r="C79" s="20" t="s">
        <v>175</v>
      </c>
      <c r="D79" s="123">
        <v>46057.069716589998</v>
      </c>
      <c r="E79" s="125">
        <v>0</v>
      </c>
      <c r="F79" s="123">
        <v>46057.069716589998</v>
      </c>
      <c r="G79" s="133">
        <v>55826.166832219998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8" customFormat="1" x14ac:dyDescent="0.2">
      <c r="A80" s="13"/>
      <c r="B80" s="11" t="s">
        <v>176</v>
      </c>
      <c r="C80" s="20" t="s">
        <v>177</v>
      </c>
      <c r="D80" s="123">
        <v>704.34816106999995</v>
      </c>
      <c r="E80" s="123">
        <v>2.4822327799999999</v>
      </c>
      <c r="F80" s="123">
        <v>701.86592829000006</v>
      </c>
      <c r="G80" s="133">
        <v>539.67760681000004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8" customFormat="1" x14ac:dyDescent="0.2">
      <c r="A81" s="13"/>
      <c r="B81" s="11" t="s">
        <v>178</v>
      </c>
      <c r="C81" s="20" t="s">
        <v>179</v>
      </c>
      <c r="D81" s="123">
        <v>502.41151991999999</v>
      </c>
      <c r="E81" s="125">
        <v>0</v>
      </c>
      <c r="F81" s="123">
        <v>502.41151991999999</v>
      </c>
      <c r="G81" s="133">
        <v>629.09903207000002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8" customFormat="1" x14ac:dyDescent="0.2">
      <c r="A82" s="10"/>
      <c r="B82" s="11" t="s">
        <v>180</v>
      </c>
      <c r="C82" s="45" t="s">
        <v>181</v>
      </c>
      <c r="D82" s="123">
        <v>127820.31044232</v>
      </c>
      <c r="E82" s="123">
        <v>63308.471846840002</v>
      </c>
      <c r="F82" s="123">
        <v>64511.838595480003</v>
      </c>
      <c r="G82" s="133">
        <v>69372.630152149999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8" customFormat="1" x14ac:dyDescent="0.2">
      <c r="A83" s="10"/>
      <c r="B83" s="11" t="s">
        <v>182</v>
      </c>
      <c r="C83" s="46" t="s">
        <v>183</v>
      </c>
      <c r="D83" s="125">
        <v>0</v>
      </c>
      <c r="E83" s="125">
        <v>0</v>
      </c>
      <c r="F83" s="125">
        <v>0</v>
      </c>
      <c r="G83" s="133"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8" customFormat="1" x14ac:dyDescent="0.2">
      <c r="A84" s="10"/>
      <c r="B84" s="11" t="s">
        <v>184</v>
      </c>
      <c r="C84" s="44" t="s">
        <v>185</v>
      </c>
      <c r="D84" s="123">
        <v>7566.4101643599997</v>
      </c>
      <c r="E84" s="125">
        <v>0</v>
      </c>
      <c r="F84" s="123">
        <v>7566.4101643599997</v>
      </c>
      <c r="G84" s="133">
        <v>6863.11825383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8" customFormat="1" x14ac:dyDescent="0.2">
      <c r="A85" s="10"/>
      <c r="B85" s="11" t="s">
        <v>186</v>
      </c>
      <c r="C85" s="47" t="s">
        <v>187</v>
      </c>
      <c r="D85" s="125">
        <v>0</v>
      </c>
      <c r="E85" s="125">
        <v>0</v>
      </c>
      <c r="F85" s="125">
        <v>0</v>
      </c>
      <c r="G85" s="133"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8" customFormat="1" x14ac:dyDescent="0.2">
      <c r="A86" s="13"/>
      <c r="B86" s="11" t="s">
        <v>188</v>
      </c>
      <c r="C86" s="20" t="s">
        <v>189</v>
      </c>
      <c r="D86" s="123">
        <v>16.971706090000001</v>
      </c>
      <c r="E86" s="123">
        <v>14.58741427</v>
      </c>
      <c r="F86" s="123">
        <v>2.3842918200000001</v>
      </c>
      <c r="G86" s="133">
        <v>2.6703504100000002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8" customFormat="1" x14ac:dyDescent="0.2">
      <c r="A87" s="13"/>
      <c r="B87" s="11" t="s">
        <v>190</v>
      </c>
      <c r="C87" s="20" t="s">
        <v>191</v>
      </c>
      <c r="D87" s="123">
        <v>93272.586358300003</v>
      </c>
      <c r="E87" s="125">
        <v>0</v>
      </c>
      <c r="F87" s="123">
        <v>93272.586358300003</v>
      </c>
      <c r="G87" s="133">
        <v>40729.9427631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8" customFormat="1" x14ac:dyDescent="0.2">
      <c r="A88" s="13"/>
      <c r="B88" s="17" t="s">
        <v>192</v>
      </c>
      <c r="C88" s="48" t="s">
        <v>193</v>
      </c>
      <c r="D88" s="123">
        <v>11494.766570010001</v>
      </c>
      <c r="E88" s="123">
        <v>1.16944844</v>
      </c>
      <c r="F88" s="123">
        <v>11493.597121569999</v>
      </c>
      <c r="G88" s="133">
        <v>2600.3278254299998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8" customFormat="1" x14ac:dyDescent="0.2">
      <c r="A89" s="13"/>
      <c r="B89" s="17" t="s">
        <v>194</v>
      </c>
      <c r="C89" s="20" t="s">
        <v>195</v>
      </c>
      <c r="D89" s="123">
        <v>18.860244720000001</v>
      </c>
      <c r="E89" s="125">
        <v>0</v>
      </c>
      <c r="F89" s="123">
        <v>18.860244720000001</v>
      </c>
      <c r="G89" s="133">
        <v>2.05669053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8" customFormat="1" x14ac:dyDescent="0.2">
      <c r="A90" s="13"/>
      <c r="B90" s="17" t="s">
        <v>196</v>
      </c>
      <c r="C90" s="20" t="s">
        <v>197</v>
      </c>
      <c r="D90" s="125">
        <v>0</v>
      </c>
      <c r="E90" s="125">
        <v>0</v>
      </c>
      <c r="F90" s="125">
        <v>0</v>
      </c>
      <c r="G90" s="133"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8" customFormat="1" x14ac:dyDescent="0.2">
      <c r="A91" s="13"/>
      <c r="B91" s="17" t="s">
        <v>198</v>
      </c>
      <c r="C91" s="33" t="s">
        <v>199</v>
      </c>
      <c r="D91" s="123">
        <v>58653.286445379999</v>
      </c>
      <c r="E91" s="125">
        <v>0</v>
      </c>
      <c r="F91" s="123">
        <v>58653.286445379999</v>
      </c>
      <c r="G91" s="133">
        <v>61270.014716949998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8" customFormat="1" x14ac:dyDescent="0.2">
      <c r="A92" s="13"/>
      <c r="B92" s="17" t="s">
        <v>200</v>
      </c>
      <c r="C92" s="49" t="s">
        <v>201</v>
      </c>
      <c r="D92" s="123">
        <v>98.620613590000005</v>
      </c>
      <c r="E92" s="125">
        <v>0</v>
      </c>
      <c r="F92" s="123">
        <v>98.620613590000005</v>
      </c>
      <c r="G92" s="133">
        <v>9.1339913999999993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8" customFormat="1" x14ac:dyDescent="0.2">
      <c r="A93" s="13"/>
      <c r="B93" s="17" t="s">
        <v>202</v>
      </c>
      <c r="C93" s="20" t="s">
        <v>203</v>
      </c>
      <c r="D93" s="123">
        <v>4402.1219961999996</v>
      </c>
      <c r="E93" s="125">
        <v>0</v>
      </c>
      <c r="F93" s="123">
        <v>4402.1219961999996</v>
      </c>
      <c r="G93" s="133">
        <v>4455.0961587100001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8" customFormat="1" x14ac:dyDescent="0.2">
      <c r="A94" s="13"/>
      <c r="B94" s="17" t="s">
        <v>204</v>
      </c>
      <c r="C94" s="20" t="s">
        <v>205</v>
      </c>
      <c r="D94" s="123">
        <v>5284.5201188999999</v>
      </c>
      <c r="E94" s="123">
        <v>7.8941900000000006E-3</v>
      </c>
      <c r="F94" s="123">
        <v>5284.5122247099998</v>
      </c>
      <c r="G94" s="133">
        <v>4112.3715360400001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s="8" customFormat="1" x14ac:dyDescent="0.2">
      <c r="A95" s="13"/>
      <c r="B95" s="17" t="s">
        <v>206</v>
      </c>
      <c r="C95" s="15" t="s">
        <v>207</v>
      </c>
      <c r="D95" s="123">
        <v>75261.406098899999</v>
      </c>
      <c r="E95" s="123">
        <v>473.32470983000002</v>
      </c>
      <c r="F95" s="123">
        <v>74788.081389069994</v>
      </c>
      <c r="G95" s="133">
        <v>70506.928415069997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s="8" customFormat="1" x14ac:dyDescent="0.2">
      <c r="A96" s="13"/>
      <c r="B96" s="17" t="s">
        <v>208</v>
      </c>
      <c r="C96" s="20" t="s">
        <v>209</v>
      </c>
      <c r="D96" s="123">
        <v>48786.863003229999</v>
      </c>
      <c r="E96" s="123">
        <v>8739.1539923500004</v>
      </c>
      <c r="F96" s="123">
        <v>40047.709010879997</v>
      </c>
      <c r="G96" s="133">
        <v>30968.159671860001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7" x14ac:dyDescent="0.2">
      <c r="A97" s="28"/>
      <c r="B97" s="24" t="s">
        <v>210</v>
      </c>
      <c r="C97" s="25" t="s">
        <v>211</v>
      </c>
      <c r="D97" s="123">
        <v>63368.921484799997</v>
      </c>
      <c r="E97" s="123">
        <v>33215.252603879999</v>
      </c>
      <c r="F97" s="123">
        <v>30153.668880919999</v>
      </c>
      <c r="G97" s="133">
        <v>28548.07569328</v>
      </c>
    </row>
    <row r="98" spans="1:7" x14ac:dyDescent="0.2">
      <c r="A98" s="134" t="s">
        <v>56</v>
      </c>
      <c r="B98" s="135"/>
      <c r="C98" s="50" t="s">
        <v>212</v>
      </c>
      <c r="D98" s="7">
        <f>SUM(D99:D117)</f>
        <v>659144.29104043893</v>
      </c>
      <c r="E98" s="7">
        <f t="shared" ref="E98:G98" si="9">SUM(E99:E117)</f>
        <v>5.3724802700000005</v>
      </c>
      <c r="F98" s="7">
        <f t="shared" si="9"/>
        <v>659138.91856016894</v>
      </c>
      <c r="G98" s="127">
        <f t="shared" si="9"/>
        <v>653205.95815159881</v>
      </c>
    </row>
    <row r="99" spans="1:7" x14ac:dyDescent="0.2">
      <c r="A99" s="28"/>
      <c r="B99" s="24" t="s">
        <v>57</v>
      </c>
      <c r="C99" s="25" t="s">
        <v>213</v>
      </c>
      <c r="D99" s="123">
        <v>2691.5384441699998</v>
      </c>
      <c r="E99" s="123">
        <v>0.03</v>
      </c>
      <c r="F99" s="123">
        <v>2691.5084441700001</v>
      </c>
      <c r="G99" s="133">
        <v>2645.6067770300001</v>
      </c>
    </row>
    <row r="100" spans="1:7" x14ac:dyDescent="0.2">
      <c r="A100" s="28"/>
      <c r="B100" s="24" t="s">
        <v>58</v>
      </c>
      <c r="C100" s="25" t="s">
        <v>214</v>
      </c>
      <c r="D100" s="123">
        <v>4508.5689060699997</v>
      </c>
      <c r="E100" s="125">
        <v>0</v>
      </c>
      <c r="F100" s="123">
        <v>4508.5689060699997</v>
      </c>
      <c r="G100" s="133">
        <v>8750.9954505700007</v>
      </c>
    </row>
    <row r="101" spans="1:7" x14ac:dyDescent="0.2">
      <c r="A101" s="31"/>
      <c r="B101" s="24" t="s">
        <v>59</v>
      </c>
      <c r="C101" s="25" t="s">
        <v>215</v>
      </c>
      <c r="D101" s="123">
        <v>3105.4789339399999</v>
      </c>
      <c r="E101" s="123">
        <v>0</v>
      </c>
      <c r="F101" s="123">
        <v>3105.4789339399999</v>
      </c>
      <c r="G101" s="133">
        <v>4769.7480616499997</v>
      </c>
    </row>
    <row r="102" spans="1:7" x14ac:dyDescent="0.2">
      <c r="A102" s="28"/>
      <c r="B102" s="24" t="s">
        <v>60</v>
      </c>
      <c r="C102" s="25" t="s">
        <v>216</v>
      </c>
      <c r="D102" s="123">
        <v>30658.620511870002</v>
      </c>
      <c r="E102" s="123">
        <v>0.46934831999999999</v>
      </c>
      <c r="F102" s="123">
        <v>30658.151163549999</v>
      </c>
      <c r="G102" s="133">
        <v>22700.631301959998</v>
      </c>
    </row>
    <row r="103" spans="1:7" x14ac:dyDescent="0.2">
      <c r="A103" s="28"/>
      <c r="B103" s="24" t="s">
        <v>61</v>
      </c>
      <c r="C103" s="25" t="s">
        <v>217</v>
      </c>
      <c r="D103" s="123">
        <v>63403.006594120001</v>
      </c>
      <c r="E103" s="125">
        <v>0</v>
      </c>
      <c r="F103" s="123">
        <v>63403.006594120001</v>
      </c>
      <c r="G103" s="133">
        <v>90766.098059399999</v>
      </c>
    </row>
    <row r="104" spans="1:7" x14ac:dyDescent="0.2">
      <c r="A104" s="28"/>
      <c r="B104" s="24" t="s">
        <v>62</v>
      </c>
      <c r="C104" s="48" t="s">
        <v>218</v>
      </c>
      <c r="D104" s="123">
        <v>60042.854963760001</v>
      </c>
      <c r="E104" s="125">
        <v>0</v>
      </c>
      <c r="F104" s="123">
        <v>60042.854963760001</v>
      </c>
      <c r="G104" s="133">
        <v>55756.034907660003</v>
      </c>
    </row>
    <row r="105" spans="1:7" x14ac:dyDescent="0.2">
      <c r="A105" s="51"/>
      <c r="B105" s="52" t="s">
        <v>63</v>
      </c>
      <c r="C105" s="48" t="s">
        <v>219</v>
      </c>
      <c r="D105" s="125">
        <v>0</v>
      </c>
      <c r="E105" s="125">
        <v>0</v>
      </c>
      <c r="F105" s="125">
        <v>0</v>
      </c>
      <c r="G105" s="133">
        <v>0</v>
      </c>
    </row>
    <row r="106" spans="1:7" x14ac:dyDescent="0.2">
      <c r="A106" s="28"/>
      <c r="B106" s="52" t="s">
        <v>64</v>
      </c>
      <c r="C106" s="48" t="s">
        <v>220</v>
      </c>
      <c r="D106" s="123">
        <v>22266.24315849</v>
      </c>
      <c r="E106" s="125">
        <v>0</v>
      </c>
      <c r="F106" s="123">
        <v>22266.24315849</v>
      </c>
      <c r="G106" s="133">
        <v>18739.15617989</v>
      </c>
    </row>
    <row r="107" spans="1:7" x14ac:dyDescent="0.2">
      <c r="A107" s="28"/>
      <c r="B107" s="52" t="s">
        <v>65</v>
      </c>
      <c r="C107" s="25" t="s">
        <v>221</v>
      </c>
      <c r="D107" s="123">
        <v>208722.42045074899</v>
      </c>
      <c r="E107" s="123">
        <v>4.8731319500000003</v>
      </c>
      <c r="F107" s="123">
        <v>208717.54731879901</v>
      </c>
      <c r="G107" s="133">
        <v>195325.766637589</v>
      </c>
    </row>
    <row r="108" spans="1:7" x14ac:dyDescent="0.2">
      <c r="A108" s="28"/>
      <c r="B108" s="52" t="s">
        <v>222</v>
      </c>
      <c r="C108" s="25" t="s">
        <v>223</v>
      </c>
      <c r="D108" s="123">
        <v>3991.1022210400001</v>
      </c>
      <c r="E108" s="125">
        <v>0</v>
      </c>
      <c r="F108" s="123">
        <v>3991.1022210400001</v>
      </c>
      <c r="G108" s="133">
        <v>3080.4530090399999</v>
      </c>
    </row>
    <row r="109" spans="1:7" x14ac:dyDescent="0.2">
      <c r="A109" s="28"/>
      <c r="B109" s="52" t="s">
        <v>224</v>
      </c>
      <c r="C109" s="25" t="s">
        <v>225</v>
      </c>
      <c r="D109" s="123">
        <v>158766.94635417001</v>
      </c>
      <c r="E109" s="125">
        <v>0</v>
      </c>
      <c r="F109" s="123">
        <v>158766.94635417001</v>
      </c>
      <c r="G109" s="133">
        <v>153119.46461122</v>
      </c>
    </row>
    <row r="110" spans="1:7" x14ac:dyDescent="0.2">
      <c r="A110" s="28"/>
      <c r="B110" s="52" t="s">
        <v>226</v>
      </c>
      <c r="C110" s="25" t="s">
        <v>227</v>
      </c>
      <c r="D110" s="123">
        <v>22985.66576982</v>
      </c>
      <c r="E110" s="125">
        <v>0</v>
      </c>
      <c r="F110" s="123">
        <v>22985.66576982</v>
      </c>
      <c r="G110" s="133">
        <v>25346.46809278</v>
      </c>
    </row>
    <row r="111" spans="1:7" x14ac:dyDescent="0.2">
      <c r="A111" s="28"/>
      <c r="B111" s="52" t="s">
        <v>228</v>
      </c>
      <c r="C111" s="53" t="s">
        <v>229</v>
      </c>
      <c r="D111" s="123">
        <v>19642.005045540001</v>
      </c>
      <c r="E111" s="125">
        <v>0</v>
      </c>
      <c r="F111" s="123">
        <v>19642.005045540001</v>
      </c>
      <c r="G111" s="133">
        <v>22916.651090759999</v>
      </c>
    </row>
    <row r="112" spans="1:7" x14ac:dyDescent="0.2">
      <c r="A112" s="28"/>
      <c r="B112" s="52" t="s">
        <v>230</v>
      </c>
      <c r="C112" s="25" t="s">
        <v>231</v>
      </c>
      <c r="D112" s="123">
        <v>4434.6200829199997</v>
      </c>
      <c r="E112" s="125">
        <v>0</v>
      </c>
      <c r="F112" s="123">
        <v>4434.6200829199997</v>
      </c>
      <c r="G112" s="133">
        <v>5093.8141361199996</v>
      </c>
    </row>
    <row r="113" spans="1:7" x14ac:dyDescent="0.2">
      <c r="A113" s="28"/>
      <c r="B113" s="52" t="s">
        <v>232</v>
      </c>
      <c r="C113" s="53" t="s">
        <v>233</v>
      </c>
      <c r="D113" s="123">
        <v>467.33875036000001</v>
      </c>
      <c r="E113" s="125">
        <v>0</v>
      </c>
      <c r="F113" s="123">
        <v>467.33875036000001</v>
      </c>
      <c r="G113" s="133">
        <v>438.61280633000001</v>
      </c>
    </row>
    <row r="114" spans="1:7" x14ac:dyDescent="0.2">
      <c r="A114" s="28"/>
      <c r="B114" s="52" t="s">
        <v>234</v>
      </c>
      <c r="C114" s="54" t="s">
        <v>235</v>
      </c>
      <c r="D114" s="123">
        <v>1848.2699069800001</v>
      </c>
      <c r="E114" s="125">
        <v>0</v>
      </c>
      <c r="F114" s="123">
        <v>1848.2699069800001</v>
      </c>
      <c r="G114" s="133">
        <v>7764.8044362099999</v>
      </c>
    </row>
    <row r="115" spans="1:7" x14ac:dyDescent="0.2">
      <c r="A115" s="28"/>
      <c r="B115" s="52" t="s">
        <v>236</v>
      </c>
      <c r="C115" s="25" t="s">
        <v>237</v>
      </c>
      <c r="D115" s="123">
        <v>4571.0078215800004</v>
      </c>
      <c r="E115" s="125">
        <v>0</v>
      </c>
      <c r="F115" s="123">
        <v>4571.0078215800004</v>
      </c>
      <c r="G115" s="133">
        <v>4463.3217916100002</v>
      </c>
    </row>
    <row r="116" spans="1:7" x14ac:dyDescent="0.2">
      <c r="A116" s="28"/>
      <c r="B116" s="24" t="s">
        <v>238</v>
      </c>
      <c r="C116" s="54" t="s">
        <v>239</v>
      </c>
      <c r="D116" s="123">
        <v>45209.534925460001</v>
      </c>
      <c r="E116" s="125">
        <v>0</v>
      </c>
      <c r="F116" s="123">
        <v>45209.534925460001</v>
      </c>
      <c r="G116" s="133">
        <v>30667.304972739999</v>
      </c>
    </row>
    <row r="117" spans="1:7" ht="13.5" thickBot="1" x14ac:dyDescent="0.25">
      <c r="A117" s="55"/>
      <c r="B117" s="56" t="s">
        <v>240</v>
      </c>
      <c r="C117" s="57" t="s">
        <v>241</v>
      </c>
      <c r="D117" s="124">
        <v>1829.0681993999999</v>
      </c>
      <c r="E117" s="124">
        <v>0</v>
      </c>
      <c r="F117" s="124">
        <v>1829.0681993999999</v>
      </c>
      <c r="G117" s="132">
        <v>861.02582903999996</v>
      </c>
    </row>
    <row r="118" spans="1:7" x14ac:dyDescent="0.2">
      <c r="A118" s="116"/>
      <c r="B118" s="117"/>
      <c r="C118" s="116"/>
      <c r="D118" s="118"/>
      <c r="E118" s="118"/>
      <c r="F118" s="118"/>
      <c r="G118" s="118"/>
    </row>
    <row r="119" spans="1:7" s="112" customFormat="1" ht="25.5" customHeight="1" x14ac:dyDescent="0.25">
      <c r="A119" s="108" t="s">
        <v>403</v>
      </c>
      <c r="B119" s="108"/>
      <c r="C119" s="108"/>
      <c r="D119" s="109" t="s">
        <v>2</v>
      </c>
      <c r="E119" s="110"/>
      <c r="F119" s="111"/>
      <c r="G119" s="111"/>
    </row>
    <row r="120" spans="1:7" x14ac:dyDescent="0.2">
      <c r="A120" s="61"/>
      <c r="B120" s="61"/>
      <c r="C120" s="61"/>
      <c r="D120" s="62"/>
      <c r="E120" s="59"/>
      <c r="F120" s="60"/>
      <c r="G120" s="60"/>
    </row>
    <row r="121" spans="1:7" x14ac:dyDescent="0.2">
      <c r="A121" s="61"/>
      <c r="B121" s="61"/>
      <c r="C121" s="61"/>
      <c r="D121" s="62"/>
      <c r="E121" s="59"/>
      <c r="F121" s="60"/>
      <c r="G121" s="60"/>
    </row>
    <row r="122" spans="1:7" x14ac:dyDescent="0.2">
      <c r="A122" s="61"/>
      <c r="B122" s="61"/>
      <c r="C122" s="61"/>
      <c r="D122" s="62"/>
      <c r="E122" s="59"/>
      <c r="F122" s="60"/>
      <c r="G122" s="60"/>
    </row>
    <row r="123" spans="1:7" x14ac:dyDescent="0.2">
      <c r="A123" s="61"/>
      <c r="B123" s="61"/>
      <c r="C123" s="61"/>
      <c r="D123" s="62"/>
      <c r="E123" s="59"/>
      <c r="F123" s="60"/>
      <c r="G123" s="60"/>
    </row>
    <row r="124" spans="1:7" x14ac:dyDescent="0.2">
      <c r="A124" s="61"/>
      <c r="B124" s="61"/>
      <c r="C124" s="61"/>
      <c r="D124" s="62"/>
      <c r="E124" s="59"/>
      <c r="F124" s="60"/>
      <c r="G124" s="60"/>
    </row>
    <row r="125" spans="1:7" x14ac:dyDescent="0.2">
      <c r="A125" s="61"/>
      <c r="B125" s="61"/>
      <c r="C125" s="61"/>
      <c r="D125" s="62"/>
      <c r="E125" s="59"/>
      <c r="F125" s="60"/>
      <c r="G125" s="60"/>
    </row>
    <row r="126" spans="1:7" x14ac:dyDescent="0.2">
      <c r="A126" s="61"/>
      <c r="B126" s="61"/>
      <c r="C126" s="61"/>
      <c r="D126" s="62"/>
      <c r="E126" s="59"/>
      <c r="F126" s="60"/>
      <c r="G126" s="60"/>
    </row>
    <row r="127" spans="1:7" x14ac:dyDescent="0.2">
      <c r="A127" s="61"/>
      <c r="B127" s="61"/>
      <c r="C127" s="61"/>
      <c r="D127" s="62"/>
      <c r="E127" s="59"/>
      <c r="F127" s="60"/>
      <c r="G127" s="60"/>
    </row>
    <row r="128" spans="1:7" x14ac:dyDescent="0.2">
      <c r="A128" s="61"/>
      <c r="B128" s="61"/>
      <c r="C128" s="61"/>
      <c r="D128" s="62"/>
      <c r="E128" s="59"/>
      <c r="F128" s="60"/>
      <c r="G128" s="60"/>
    </row>
    <row r="129" spans="1:7" x14ac:dyDescent="0.2">
      <c r="A129" s="61"/>
      <c r="B129" s="61"/>
      <c r="C129" s="61"/>
      <c r="D129" s="62"/>
      <c r="E129" s="59"/>
      <c r="F129" s="60"/>
      <c r="G129" s="60"/>
    </row>
    <row r="130" spans="1:7" x14ac:dyDescent="0.2">
      <c r="A130" s="61"/>
      <c r="B130" s="61"/>
      <c r="C130" s="61"/>
      <c r="D130" s="62"/>
      <c r="E130" s="59"/>
      <c r="F130" s="60"/>
      <c r="G130" s="60"/>
    </row>
    <row r="131" spans="1:7" x14ac:dyDescent="0.2">
      <c r="A131" s="61"/>
      <c r="B131" s="61"/>
      <c r="C131" s="61"/>
      <c r="D131" s="62"/>
      <c r="E131" s="59"/>
      <c r="F131" s="60"/>
      <c r="G131" s="60"/>
    </row>
    <row r="132" spans="1:7" x14ac:dyDescent="0.2">
      <c r="A132" s="61"/>
      <c r="B132" s="61"/>
      <c r="C132" s="61"/>
      <c r="D132" s="62"/>
      <c r="E132" s="59"/>
      <c r="F132" s="60"/>
      <c r="G132" s="60"/>
    </row>
    <row r="133" spans="1:7" x14ac:dyDescent="0.2">
      <c r="A133" s="61"/>
      <c r="B133" s="61"/>
      <c r="C133" s="61"/>
      <c r="D133" s="62"/>
      <c r="E133" s="59"/>
      <c r="F133" s="60"/>
      <c r="G133" s="60"/>
    </row>
    <row r="134" spans="1:7" x14ac:dyDescent="0.2">
      <c r="A134" s="60"/>
      <c r="B134" s="60"/>
      <c r="C134" s="60"/>
      <c r="D134" s="59"/>
      <c r="E134" s="59"/>
      <c r="F134" s="60"/>
      <c r="G134" s="60"/>
    </row>
  </sheetData>
  <mergeCells count="18">
    <mergeCell ref="A8:B8"/>
    <mergeCell ref="A9:B9"/>
    <mergeCell ref="A51:B51"/>
    <mergeCell ref="A1:G1"/>
    <mergeCell ref="A2:G2"/>
    <mergeCell ref="A3:G3"/>
    <mergeCell ref="A4:G4"/>
    <mergeCell ref="A6:B7"/>
    <mergeCell ref="C6:C7"/>
    <mergeCell ref="D6:F6"/>
    <mergeCell ref="G6:G7"/>
    <mergeCell ref="A98:B98"/>
    <mergeCell ref="A10:B10"/>
    <mergeCell ref="A21:B21"/>
    <mergeCell ref="A32:B32"/>
    <mergeCell ref="A42:B42"/>
    <mergeCell ref="A52:B52"/>
    <mergeCell ref="A63:B6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portrait" horizontalDpi="1200" verticalDpi="1200" r:id="rId1"/>
  <headerFooter alignWithMargins="0">
    <oddFooter>&amp;CStránka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showGridLines="0" tabSelected="1" view="pageBreakPreview" zoomScaleNormal="115" zoomScaleSheetLayoutView="100" workbookViewId="0">
      <selection activeCell="I15" sqref="I15"/>
    </sheetView>
  </sheetViews>
  <sheetFormatPr defaultColWidth="9.140625" defaultRowHeight="12.75" x14ac:dyDescent="0.2"/>
  <cols>
    <col min="1" max="1" width="6.42578125" style="3" customWidth="1"/>
    <col min="2" max="2" width="7.28515625" style="3" customWidth="1"/>
    <col min="3" max="3" width="74.7109375" style="3" customWidth="1"/>
    <col min="4" max="5" width="20.7109375" style="3" customWidth="1"/>
    <col min="6" max="6" width="7.85546875" style="3" customWidth="1"/>
    <col min="7" max="7" width="13.28515625" style="3" customWidth="1"/>
    <col min="8" max="18" width="11.28515625" style="3" bestFit="1" customWidth="1"/>
    <col min="19" max="16384" width="9.140625" style="3"/>
  </cols>
  <sheetData>
    <row r="1" spans="1:7" ht="15.75" customHeight="1" x14ac:dyDescent="0.25">
      <c r="A1" s="144" t="s">
        <v>73</v>
      </c>
      <c r="B1" s="144"/>
      <c r="C1" s="144"/>
      <c r="D1" s="144"/>
      <c r="E1" s="144"/>
      <c r="F1" s="63"/>
      <c r="G1" s="63"/>
    </row>
    <row r="2" spans="1:7" ht="12.75" customHeight="1" x14ac:dyDescent="0.3">
      <c r="A2" s="146" t="s">
        <v>402</v>
      </c>
      <c r="B2" s="146"/>
      <c r="C2" s="146"/>
      <c r="D2" s="146"/>
      <c r="E2" s="146"/>
      <c r="F2" s="64"/>
      <c r="G2" s="64"/>
    </row>
    <row r="3" spans="1:7" x14ac:dyDescent="0.2">
      <c r="A3" s="148" t="s">
        <v>3</v>
      </c>
      <c r="B3" s="148"/>
      <c r="C3" s="148"/>
      <c r="D3" s="148"/>
      <c r="E3" s="148"/>
      <c r="F3" s="65"/>
      <c r="G3" s="65"/>
    </row>
    <row r="4" spans="1:7" ht="12.95" thickBot="1" x14ac:dyDescent="0.3">
      <c r="C4" s="66"/>
      <c r="D4" s="67"/>
      <c r="E4" s="67"/>
      <c r="F4" s="60"/>
      <c r="G4" s="60"/>
    </row>
    <row r="5" spans="1:7" ht="33.75" customHeight="1" x14ac:dyDescent="0.2">
      <c r="A5" s="160" t="s">
        <v>0</v>
      </c>
      <c r="B5" s="161"/>
      <c r="C5" s="68" t="s">
        <v>1</v>
      </c>
      <c r="D5" s="68" t="s">
        <v>242</v>
      </c>
      <c r="E5" s="69" t="s">
        <v>243</v>
      </c>
      <c r="F5" s="70"/>
      <c r="G5" s="70"/>
    </row>
    <row r="6" spans="1:7" ht="12.95" x14ac:dyDescent="0.3">
      <c r="A6" s="162" t="s">
        <v>244</v>
      </c>
      <c r="B6" s="163"/>
      <c r="C6" s="71"/>
      <c r="D6" s="72">
        <f>D7+D41</f>
        <v>5451342.8917206097</v>
      </c>
      <c r="E6" s="73">
        <f>E7+E41</f>
        <v>5199896.2252638284</v>
      </c>
      <c r="F6" s="60"/>
      <c r="G6" s="60"/>
    </row>
    <row r="7" spans="1:7" x14ac:dyDescent="0.2">
      <c r="A7" s="164" t="s">
        <v>245</v>
      </c>
      <c r="B7" s="165"/>
      <c r="C7" s="74" t="s">
        <v>246</v>
      </c>
      <c r="D7" s="72">
        <f>D8+D18+D26+D31+D36</f>
        <v>2265596.9238465703</v>
      </c>
      <c r="E7" s="73">
        <f>E8+E18+E26+E31+E36</f>
        <v>2129787.6920658681</v>
      </c>
      <c r="F7" s="60"/>
      <c r="G7" s="60"/>
    </row>
    <row r="8" spans="1:7" x14ac:dyDescent="0.2">
      <c r="A8" s="158" t="s">
        <v>66</v>
      </c>
      <c r="B8" s="159"/>
      <c r="C8" s="52" t="s">
        <v>247</v>
      </c>
      <c r="D8" s="75">
        <f>SUM(D9:D17)</f>
        <v>1528659.9327286603</v>
      </c>
      <c r="E8" s="76">
        <f>SUM(E9:E17)</f>
        <v>1479525.05463069</v>
      </c>
      <c r="F8" s="60"/>
      <c r="G8" s="60"/>
    </row>
    <row r="9" spans="1:7" x14ac:dyDescent="0.2">
      <c r="A9" s="77"/>
      <c r="B9" s="78" t="s">
        <v>6</v>
      </c>
      <c r="C9" s="48" t="s">
        <v>248</v>
      </c>
      <c r="D9" s="125">
        <v>1781055.0857245701</v>
      </c>
      <c r="E9" s="130">
        <v>1718638.40570753</v>
      </c>
      <c r="F9" s="60"/>
      <c r="G9" s="79"/>
    </row>
    <row r="10" spans="1:7" ht="12.95" x14ac:dyDescent="0.3">
      <c r="A10" s="77"/>
      <c r="B10" s="78" t="s">
        <v>68</v>
      </c>
      <c r="C10" s="80" t="s">
        <v>249</v>
      </c>
      <c r="D10" s="125">
        <v>84086.0679313</v>
      </c>
      <c r="E10" s="130">
        <v>97570.405685930004</v>
      </c>
      <c r="F10" s="60"/>
      <c r="G10" s="79"/>
    </row>
    <row r="11" spans="1:7" x14ac:dyDescent="0.2">
      <c r="A11" s="77"/>
      <c r="B11" s="78" t="s">
        <v>8</v>
      </c>
      <c r="C11" s="80" t="s">
        <v>250</v>
      </c>
      <c r="D11" s="125">
        <v>303290.69728030002</v>
      </c>
      <c r="E11" s="130">
        <v>285990.73246524</v>
      </c>
      <c r="F11" s="60"/>
      <c r="G11" s="79"/>
    </row>
    <row r="12" spans="1:7" x14ac:dyDescent="0.2">
      <c r="A12" s="77"/>
      <c r="B12" s="78" t="s">
        <v>251</v>
      </c>
      <c r="C12" s="80" t="s">
        <v>252</v>
      </c>
      <c r="D12" s="125">
        <v>61.329396109999998</v>
      </c>
      <c r="E12" s="130">
        <v>-41.417651880000001</v>
      </c>
      <c r="F12" s="60"/>
      <c r="G12" s="79"/>
    </row>
    <row r="13" spans="1:7" x14ac:dyDescent="0.2">
      <c r="A13" s="77"/>
      <c r="B13" s="78" t="s">
        <v>9</v>
      </c>
      <c r="C13" s="80" t="s">
        <v>253</v>
      </c>
      <c r="D13" s="125">
        <v>-627992.86375185999</v>
      </c>
      <c r="E13" s="130">
        <v>-626575.19738236</v>
      </c>
      <c r="F13" s="60"/>
      <c r="G13" s="79"/>
    </row>
    <row r="14" spans="1:7" x14ac:dyDescent="0.2">
      <c r="A14" s="77"/>
      <c r="B14" s="78" t="s">
        <v>254</v>
      </c>
      <c r="C14" s="80" t="s">
        <v>255</v>
      </c>
      <c r="D14" s="125">
        <v>1093.65765257</v>
      </c>
      <c r="E14" s="130">
        <v>6805.0366833999997</v>
      </c>
      <c r="F14" s="60"/>
      <c r="G14" s="79"/>
    </row>
    <row r="15" spans="1:7" x14ac:dyDescent="0.2">
      <c r="A15" s="77"/>
      <c r="B15" s="78" t="s">
        <v>256</v>
      </c>
      <c r="C15" s="80" t="s">
        <v>257</v>
      </c>
      <c r="D15" s="125">
        <v>-89647.553288030002</v>
      </c>
      <c r="E15" s="130">
        <v>-78792.737556380001</v>
      </c>
      <c r="F15" s="60"/>
      <c r="G15" s="79"/>
    </row>
    <row r="16" spans="1:7" x14ac:dyDescent="0.2">
      <c r="A16" s="81"/>
      <c r="B16" s="82" t="s">
        <v>69</v>
      </c>
      <c r="C16" s="83" t="s">
        <v>258</v>
      </c>
      <c r="D16" s="125">
        <v>84881.708569909999</v>
      </c>
      <c r="E16" s="130">
        <v>84364.179797839999</v>
      </c>
      <c r="F16" s="60"/>
      <c r="G16" s="79"/>
    </row>
    <row r="17" spans="1:18" x14ac:dyDescent="0.2">
      <c r="A17" s="81"/>
      <c r="B17" s="82" t="s">
        <v>71</v>
      </c>
      <c r="C17" s="83" t="s">
        <v>259</v>
      </c>
      <c r="D17" s="125">
        <v>-8168.19678621</v>
      </c>
      <c r="E17" s="130">
        <v>-8434.3531186300006</v>
      </c>
      <c r="F17" s="60"/>
      <c r="G17" s="79"/>
    </row>
    <row r="18" spans="1:18" ht="12.95" x14ac:dyDescent="0.25">
      <c r="A18" s="158" t="s">
        <v>260</v>
      </c>
      <c r="B18" s="159"/>
      <c r="C18" s="52" t="s">
        <v>261</v>
      </c>
      <c r="D18" s="75">
        <f>SUM(D19:D25)</f>
        <v>112044.11202639999</v>
      </c>
      <c r="E18" s="76">
        <f>SUM(E19:E25)</f>
        <v>107299.45909185</v>
      </c>
      <c r="F18" s="60"/>
      <c r="G18" s="79"/>
    </row>
    <row r="19" spans="1:18" x14ac:dyDescent="0.2">
      <c r="A19" s="77"/>
      <c r="B19" s="78" t="s">
        <v>262</v>
      </c>
      <c r="C19" s="80" t="s">
        <v>263</v>
      </c>
      <c r="D19" s="125">
        <v>2163.4566036900001</v>
      </c>
      <c r="E19" s="130">
        <v>2027.9693819300001</v>
      </c>
      <c r="F19" s="60"/>
      <c r="G19" s="79"/>
    </row>
    <row r="20" spans="1:18" x14ac:dyDescent="0.2">
      <c r="A20" s="77"/>
      <c r="B20" s="78" t="s">
        <v>264</v>
      </c>
      <c r="C20" s="80" t="s">
        <v>265</v>
      </c>
      <c r="D20" s="125">
        <v>4611.6723989700004</v>
      </c>
      <c r="E20" s="130">
        <v>3799.5699739500001</v>
      </c>
      <c r="F20" s="60"/>
      <c r="G20" s="79"/>
    </row>
    <row r="21" spans="1:18" x14ac:dyDescent="0.2">
      <c r="A21" s="77"/>
      <c r="B21" s="82" t="s">
        <v>266</v>
      </c>
      <c r="C21" s="80" t="s">
        <v>267</v>
      </c>
      <c r="D21" s="125">
        <v>15486.516794499999</v>
      </c>
      <c r="E21" s="130">
        <v>14556.629180039999</v>
      </c>
      <c r="F21" s="60"/>
      <c r="G21" s="79"/>
    </row>
    <row r="22" spans="1:18" x14ac:dyDescent="0.2">
      <c r="A22" s="77"/>
      <c r="B22" s="82" t="s">
        <v>268</v>
      </c>
      <c r="C22" s="80" t="s">
        <v>269</v>
      </c>
      <c r="D22" s="125">
        <v>25814.25430588</v>
      </c>
      <c r="E22" s="130">
        <v>23783.1674485</v>
      </c>
      <c r="F22" s="60"/>
      <c r="G22" s="79"/>
    </row>
    <row r="23" spans="1:18" ht="12.95" x14ac:dyDescent="0.3">
      <c r="A23" s="77"/>
      <c r="B23" s="82" t="s">
        <v>270</v>
      </c>
      <c r="C23" s="48" t="s">
        <v>271</v>
      </c>
      <c r="D23" s="125">
        <v>26097.602270489999</v>
      </c>
      <c r="E23" s="130">
        <v>25547.322729330001</v>
      </c>
      <c r="F23" s="60"/>
      <c r="G23" s="79"/>
    </row>
    <row r="24" spans="1:18" x14ac:dyDescent="0.2">
      <c r="A24" s="81"/>
      <c r="B24" s="82" t="s">
        <v>272</v>
      </c>
      <c r="C24" s="80" t="s">
        <v>273</v>
      </c>
      <c r="D24" s="125">
        <v>25925.248877940001</v>
      </c>
      <c r="E24" s="130">
        <v>27618.540745689999</v>
      </c>
      <c r="F24" s="60"/>
      <c r="G24" s="79"/>
    </row>
    <row r="25" spans="1:18" x14ac:dyDescent="0.2">
      <c r="A25" s="81"/>
      <c r="B25" s="82" t="s">
        <v>274</v>
      </c>
      <c r="C25" s="83" t="s">
        <v>275</v>
      </c>
      <c r="D25" s="125">
        <v>11945.360774930001</v>
      </c>
      <c r="E25" s="130">
        <v>9966.2596324099995</v>
      </c>
      <c r="F25" s="60"/>
      <c r="G25" s="79"/>
    </row>
    <row r="26" spans="1:18" s="8" customFormat="1" x14ac:dyDescent="0.2">
      <c r="A26" s="158" t="s">
        <v>276</v>
      </c>
      <c r="B26" s="159"/>
      <c r="C26" s="84" t="s">
        <v>277</v>
      </c>
      <c r="D26" s="75">
        <f>SUM(D27:D30)</f>
        <v>544971.19710124203</v>
      </c>
      <c r="E26" s="76">
        <f>SUM(E27:E30)</f>
        <v>462811.23214268597</v>
      </c>
      <c r="F26" s="60"/>
      <c r="G26" s="7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8" customFormat="1" x14ac:dyDescent="0.2">
      <c r="A27" s="85"/>
      <c r="B27" s="17" t="s">
        <v>278</v>
      </c>
      <c r="C27" s="48" t="s">
        <v>279</v>
      </c>
      <c r="D27" s="125">
        <v>-7386.4275542200003</v>
      </c>
      <c r="E27" s="130">
        <v>-2301.5400343000001</v>
      </c>
      <c r="F27" s="60"/>
      <c r="G27" s="7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8" customFormat="1" x14ac:dyDescent="0.2">
      <c r="A28" s="86"/>
      <c r="B28" s="17" t="s">
        <v>280</v>
      </c>
      <c r="C28" s="87" t="s">
        <v>67</v>
      </c>
      <c r="D28" s="125">
        <v>148928.694097639</v>
      </c>
      <c r="E28" s="130">
        <v>180728.131539197</v>
      </c>
      <c r="F28" s="60"/>
      <c r="G28" s="7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8" customFormat="1" x14ac:dyDescent="0.2">
      <c r="A29" s="85"/>
      <c r="B29" s="17" t="s">
        <v>281</v>
      </c>
      <c r="C29" s="87" t="s">
        <v>283</v>
      </c>
      <c r="D29" s="125">
        <v>405521.38868037303</v>
      </c>
      <c r="E29" s="130">
        <v>287449.61488473898</v>
      </c>
      <c r="F29" s="60"/>
      <c r="G29" s="7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8" customFormat="1" x14ac:dyDescent="0.2">
      <c r="A30" s="85"/>
      <c r="B30" s="17" t="s">
        <v>282</v>
      </c>
      <c r="C30" s="87" t="s">
        <v>284</v>
      </c>
      <c r="D30" s="125">
        <v>-2092.4581225500001</v>
      </c>
      <c r="E30" s="130">
        <v>-3064.9742469500002</v>
      </c>
      <c r="F30" s="60"/>
      <c r="G30" s="7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">
      <c r="A31" s="158" t="s">
        <v>285</v>
      </c>
      <c r="B31" s="159"/>
      <c r="C31" s="88" t="s">
        <v>286</v>
      </c>
      <c r="D31" s="126">
        <f>SUM(D32:D35)</f>
        <v>-10671.589403572158</v>
      </c>
      <c r="E31" s="131">
        <v>-8916.1883617879994</v>
      </c>
      <c r="F31" s="60"/>
      <c r="G31" s="79"/>
    </row>
    <row r="32" spans="1:18" x14ac:dyDescent="0.2">
      <c r="A32" s="89"/>
      <c r="B32" s="82" t="s">
        <v>10</v>
      </c>
      <c r="C32" s="80" t="s">
        <v>287</v>
      </c>
      <c r="D32" s="125">
        <v>-1403715.7566638801</v>
      </c>
      <c r="E32" s="130">
        <v>-1273470.12561019</v>
      </c>
      <c r="F32" s="60"/>
      <c r="G32" s="79"/>
    </row>
    <row r="33" spans="1:18" x14ac:dyDescent="0.2">
      <c r="A33" s="89"/>
      <c r="B33" s="82" t="s">
        <v>11</v>
      </c>
      <c r="C33" s="80" t="s">
        <v>288</v>
      </c>
      <c r="D33" s="125">
        <v>1399324.4203920299</v>
      </c>
      <c r="E33" s="130">
        <v>1278334.6841525</v>
      </c>
      <c r="F33" s="60"/>
      <c r="G33" s="79"/>
    </row>
    <row r="34" spans="1:18" x14ac:dyDescent="0.2">
      <c r="A34" s="81"/>
      <c r="B34" s="82" t="s">
        <v>289</v>
      </c>
      <c r="C34" s="80" t="s">
        <v>290</v>
      </c>
      <c r="D34" s="125">
        <v>2943.6287357800002</v>
      </c>
      <c r="E34" s="130">
        <v>-6151.2739194400001</v>
      </c>
      <c r="F34" s="60"/>
      <c r="G34" s="79"/>
    </row>
    <row r="35" spans="1:18" x14ac:dyDescent="0.2">
      <c r="A35" s="81"/>
      <c r="B35" s="82" t="s">
        <v>291</v>
      </c>
      <c r="C35" s="80" t="s">
        <v>292</v>
      </c>
      <c r="D35" s="125">
        <v>-9223.8818675019993</v>
      </c>
      <c r="E35" s="130">
        <v>-7629.4729846589998</v>
      </c>
      <c r="F35" s="60"/>
      <c r="G35" s="79"/>
    </row>
    <row r="36" spans="1:18" x14ac:dyDescent="0.2">
      <c r="A36" s="158" t="s">
        <v>293</v>
      </c>
      <c r="B36" s="159"/>
      <c r="C36" s="88" t="s">
        <v>294</v>
      </c>
      <c r="D36" s="72">
        <f>SUM(D37:D40)</f>
        <v>90593.271393839997</v>
      </c>
      <c r="E36" s="73">
        <f>SUM(E37:E40)</f>
        <v>89068.134562429987</v>
      </c>
      <c r="F36" s="60"/>
      <c r="G36" s="79"/>
    </row>
    <row r="37" spans="1:18" s="8" customFormat="1" x14ac:dyDescent="0.2">
      <c r="A37" s="90"/>
      <c r="B37" s="17" t="s">
        <v>295</v>
      </c>
      <c r="C37" s="91" t="s">
        <v>296</v>
      </c>
      <c r="D37" s="125">
        <v>13637.506893580001</v>
      </c>
      <c r="E37" s="130">
        <v>14831.820368389999</v>
      </c>
      <c r="F37" s="60"/>
      <c r="G37" s="79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s="8" customFormat="1" x14ac:dyDescent="0.2">
      <c r="A38" s="90"/>
      <c r="B38" s="17" t="s">
        <v>297</v>
      </c>
      <c r="C38" s="91" t="s">
        <v>298</v>
      </c>
      <c r="D38" s="125">
        <v>10687.17255001</v>
      </c>
      <c r="E38" s="130">
        <v>8384.0525380199997</v>
      </c>
      <c r="F38" s="60"/>
      <c r="G38" s="7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s="8" customFormat="1" x14ac:dyDescent="0.2">
      <c r="A39" s="90"/>
      <c r="B39" s="17" t="s">
        <v>299</v>
      </c>
      <c r="C39" s="91" t="s">
        <v>300</v>
      </c>
      <c r="D39" s="125">
        <v>61885.578812860003</v>
      </c>
      <c r="E39" s="130">
        <v>59168.645734880003</v>
      </c>
      <c r="F39" s="60"/>
      <c r="G39" s="7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s="8" customFormat="1" ht="13.5" thickBot="1" x14ac:dyDescent="0.25">
      <c r="A40" s="92"/>
      <c r="B40" s="93" t="s">
        <v>301</v>
      </c>
      <c r="C40" s="94" t="s">
        <v>70</v>
      </c>
      <c r="D40" s="124">
        <v>4383.0131373900003</v>
      </c>
      <c r="E40" s="132">
        <v>6683.61592114</v>
      </c>
      <c r="F40" s="60"/>
      <c r="G40" s="7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">
      <c r="A41" s="166" t="s">
        <v>302</v>
      </c>
      <c r="B41" s="167"/>
      <c r="C41" s="95" t="s">
        <v>303</v>
      </c>
      <c r="D41" s="96">
        <f>D42+D45+D56</f>
        <v>3185745.9678740399</v>
      </c>
      <c r="E41" s="97">
        <f>E42+E45+E56</f>
        <v>3070108.5331979599</v>
      </c>
      <c r="F41" s="60"/>
      <c r="G41" s="79"/>
    </row>
    <row r="42" spans="1:18" s="8" customFormat="1" ht="12.95" x14ac:dyDescent="0.25">
      <c r="A42" s="158" t="s">
        <v>304</v>
      </c>
      <c r="B42" s="159"/>
      <c r="C42" s="84" t="s">
        <v>305</v>
      </c>
      <c r="D42" s="75">
        <f>SUM(D43:D44)</f>
        <v>201992.38126686</v>
      </c>
      <c r="E42" s="76">
        <f>SUM(E43:E44)</f>
        <v>201956.47038354998</v>
      </c>
      <c r="F42" s="60"/>
      <c r="G42" s="7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s="8" customFormat="1" x14ac:dyDescent="0.2">
      <c r="A43" s="98"/>
      <c r="B43" s="99" t="s">
        <v>306</v>
      </c>
      <c r="C43" s="100" t="s">
        <v>307</v>
      </c>
      <c r="D43" s="125">
        <v>84564.753642590003</v>
      </c>
      <c r="E43" s="130">
        <v>85571.64988805</v>
      </c>
      <c r="F43" s="60"/>
      <c r="G43" s="79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s="8" customFormat="1" x14ac:dyDescent="0.2">
      <c r="A44" s="86"/>
      <c r="B44" s="17" t="s">
        <v>308</v>
      </c>
      <c r="C44" s="101" t="s">
        <v>309</v>
      </c>
      <c r="D44" s="125">
        <v>117427.62762427</v>
      </c>
      <c r="E44" s="130">
        <v>116384.8204955</v>
      </c>
      <c r="F44" s="60"/>
      <c r="G44" s="79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s="8" customFormat="1" x14ac:dyDescent="0.2">
      <c r="A45" s="158" t="s">
        <v>310</v>
      </c>
      <c r="B45" s="159"/>
      <c r="C45" s="84" t="s">
        <v>311</v>
      </c>
      <c r="D45" s="75">
        <f>SUM(D46:D55)</f>
        <v>1969814.38875502</v>
      </c>
      <c r="E45" s="76">
        <f>SUM(E46:E55)</f>
        <v>1989956.5491187701</v>
      </c>
      <c r="F45" s="60"/>
      <c r="G45" s="79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s="8" customFormat="1" x14ac:dyDescent="0.2">
      <c r="A46" s="86"/>
      <c r="B46" s="17" t="s">
        <v>312</v>
      </c>
      <c r="C46" s="48" t="s">
        <v>313</v>
      </c>
      <c r="D46" s="125">
        <v>147933.23520672999</v>
      </c>
      <c r="E46" s="130">
        <v>159587.79610002</v>
      </c>
      <c r="F46" s="60"/>
      <c r="G46" s="7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s="8" customFormat="1" x14ac:dyDescent="0.2">
      <c r="A47" s="86"/>
      <c r="B47" s="17" t="s">
        <v>314</v>
      </c>
      <c r="C47" s="101" t="s">
        <v>315</v>
      </c>
      <c r="D47" s="125">
        <v>1562.03055875</v>
      </c>
      <c r="E47" s="130">
        <v>809.75405849000003</v>
      </c>
      <c r="F47" s="60"/>
      <c r="G47" s="7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8" customFormat="1" x14ac:dyDescent="0.2">
      <c r="A48" s="86"/>
      <c r="B48" s="17" t="s">
        <v>12</v>
      </c>
      <c r="C48" s="101" t="s">
        <v>316</v>
      </c>
      <c r="D48" s="125">
        <v>1687965.6291867399</v>
      </c>
      <c r="E48" s="130">
        <v>1701591.4282643499</v>
      </c>
      <c r="F48" s="60"/>
      <c r="G48" s="7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8" customFormat="1" x14ac:dyDescent="0.2">
      <c r="A49" s="86"/>
      <c r="B49" s="17" t="s">
        <v>317</v>
      </c>
      <c r="C49" s="101" t="s">
        <v>318</v>
      </c>
      <c r="D49" s="125">
        <v>4011.0345513900002</v>
      </c>
      <c r="E49" s="130">
        <v>3916.9653717599999</v>
      </c>
      <c r="F49" s="60"/>
      <c r="G49" s="79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s="8" customFormat="1" x14ac:dyDescent="0.2">
      <c r="A50" s="86"/>
      <c r="B50" s="17" t="s">
        <v>319</v>
      </c>
      <c r="C50" s="101" t="s">
        <v>320</v>
      </c>
      <c r="D50" s="125">
        <v>0.8790019</v>
      </c>
      <c r="E50" s="130">
        <v>0.759216</v>
      </c>
      <c r="F50" s="60"/>
      <c r="G50" s="7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s="8" customFormat="1" x14ac:dyDescent="0.2">
      <c r="A51" s="86"/>
      <c r="B51" s="17" t="s">
        <v>321</v>
      </c>
      <c r="C51" s="101" t="s">
        <v>322</v>
      </c>
      <c r="D51" s="125">
        <v>2318.48827441</v>
      </c>
      <c r="E51" s="130">
        <v>2134.3036350000002</v>
      </c>
      <c r="F51" s="60"/>
      <c r="G51" s="79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8" customFormat="1" x14ac:dyDescent="0.2">
      <c r="A52" s="86"/>
      <c r="B52" s="17" t="s">
        <v>323</v>
      </c>
      <c r="C52" s="101" t="s">
        <v>324</v>
      </c>
      <c r="D52" s="125">
        <v>112731.66570147</v>
      </c>
      <c r="E52" s="130">
        <v>112715.22568973999</v>
      </c>
      <c r="F52" s="60"/>
      <c r="G52" s="79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s="8" customFormat="1" x14ac:dyDescent="0.2">
      <c r="A53" s="86"/>
      <c r="B53" s="17" t="s">
        <v>325</v>
      </c>
      <c r="C53" s="49" t="s">
        <v>326</v>
      </c>
      <c r="D53" s="125">
        <v>13124.463628240001</v>
      </c>
      <c r="E53" s="130">
        <v>9121.8533507499997</v>
      </c>
      <c r="F53" s="60"/>
      <c r="G53" s="79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s="8" customFormat="1" x14ac:dyDescent="0.2">
      <c r="A54" s="86"/>
      <c r="B54" s="17" t="s">
        <v>327</v>
      </c>
      <c r="C54" s="102" t="s">
        <v>135</v>
      </c>
      <c r="D54" s="125">
        <v>166.96264539000001</v>
      </c>
      <c r="E54" s="130">
        <v>78.463432659999995</v>
      </c>
      <c r="F54" s="60"/>
      <c r="G54" s="7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s="8" customFormat="1" x14ac:dyDescent="0.2">
      <c r="A55" s="86"/>
      <c r="B55" s="17" t="s">
        <v>328</v>
      </c>
      <c r="C55" s="91" t="s">
        <v>329</v>
      </c>
      <c r="D55" s="125">
        <v>0</v>
      </c>
      <c r="E55" s="130">
        <v>0</v>
      </c>
      <c r="F55" s="60"/>
      <c r="G55" s="79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s="8" customFormat="1" x14ac:dyDescent="0.2">
      <c r="A56" s="158" t="s">
        <v>330</v>
      </c>
      <c r="B56" s="159"/>
      <c r="C56" s="103" t="s">
        <v>331</v>
      </c>
      <c r="D56" s="75">
        <f>SUM(D57:D95)</f>
        <v>1013939.1978521601</v>
      </c>
      <c r="E56" s="76">
        <f>SUM(E57:E95)</f>
        <v>878195.51369563991</v>
      </c>
      <c r="F56" s="60"/>
      <c r="G56" s="79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8" customFormat="1" x14ac:dyDescent="0.2">
      <c r="A57" s="104"/>
      <c r="B57" s="17" t="s">
        <v>332</v>
      </c>
      <c r="C57" s="49" t="s">
        <v>333</v>
      </c>
      <c r="D57" s="125">
        <v>64807.757690289996</v>
      </c>
      <c r="E57" s="130">
        <v>21764.601579949998</v>
      </c>
    </row>
    <row r="58" spans="1:18" s="8" customFormat="1" x14ac:dyDescent="0.2">
      <c r="A58" s="86"/>
      <c r="B58" s="17" t="s">
        <v>334</v>
      </c>
      <c r="C58" s="49" t="s">
        <v>335</v>
      </c>
      <c r="D58" s="125">
        <v>3.1036350000000001</v>
      </c>
      <c r="E58" s="130">
        <v>5</v>
      </c>
      <c r="F58" s="60"/>
      <c r="G58" s="7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s="8" customFormat="1" x14ac:dyDescent="0.2">
      <c r="A59" s="86"/>
      <c r="B59" s="17" t="s">
        <v>336</v>
      </c>
      <c r="C59" s="48" t="s">
        <v>337</v>
      </c>
      <c r="D59" s="125">
        <v>13468.06708472</v>
      </c>
      <c r="E59" s="130">
        <v>53455.587225069998</v>
      </c>
      <c r="F59" s="60"/>
      <c r="G59" s="7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8" customFormat="1" x14ac:dyDescent="0.2">
      <c r="A60" s="86"/>
      <c r="B60" s="17" t="s">
        <v>338</v>
      </c>
      <c r="C60" s="49" t="s">
        <v>339</v>
      </c>
      <c r="D60" s="125">
        <v>13.90404111</v>
      </c>
      <c r="E60" s="130">
        <v>31.139228110000001</v>
      </c>
      <c r="F60" s="60"/>
      <c r="G60" s="7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s="8" customFormat="1" x14ac:dyDescent="0.2">
      <c r="A61" s="86"/>
      <c r="B61" s="17" t="s">
        <v>340</v>
      </c>
      <c r="C61" s="49" t="s">
        <v>341</v>
      </c>
      <c r="D61" s="125">
        <v>97573.433479369996</v>
      </c>
      <c r="E61" s="130">
        <v>75626.662453850004</v>
      </c>
      <c r="F61" s="60"/>
      <c r="G61" s="7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s="8" customFormat="1" x14ac:dyDescent="0.2">
      <c r="A62" s="86"/>
      <c r="B62" s="17" t="s">
        <v>342</v>
      </c>
      <c r="C62" s="49" t="s">
        <v>343</v>
      </c>
      <c r="D62" s="125">
        <v>4882.4895180000003</v>
      </c>
      <c r="E62" s="130">
        <v>6102.869995</v>
      </c>
      <c r="F62" s="60"/>
      <c r="G62" s="79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s="8" customFormat="1" x14ac:dyDescent="0.2">
      <c r="A63" s="86"/>
      <c r="B63" s="17" t="s">
        <v>344</v>
      </c>
      <c r="C63" s="48" t="s">
        <v>345</v>
      </c>
      <c r="D63" s="125">
        <v>22586.638876460001</v>
      </c>
      <c r="E63" s="130">
        <v>22865.453334009999</v>
      </c>
      <c r="F63" s="60"/>
      <c r="G63" s="7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s="8" customFormat="1" x14ac:dyDescent="0.2">
      <c r="A64" s="86"/>
      <c r="B64" s="17" t="s">
        <v>346</v>
      </c>
      <c r="C64" s="48" t="s">
        <v>347</v>
      </c>
      <c r="D64" s="125">
        <v>11132.76524803</v>
      </c>
      <c r="E64" s="130">
        <v>11016.373358020001</v>
      </c>
      <c r="F64" s="60"/>
      <c r="G64" s="79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s="8" customFormat="1" x14ac:dyDescent="0.2">
      <c r="A65" s="86"/>
      <c r="B65" s="17" t="s">
        <v>348</v>
      </c>
      <c r="C65" s="48" t="s">
        <v>349</v>
      </c>
      <c r="D65" s="125">
        <v>406.84456736999999</v>
      </c>
      <c r="E65" s="130">
        <v>64.598064530000002</v>
      </c>
      <c r="F65" s="60"/>
      <c r="G65" s="79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s="8" customFormat="1" x14ac:dyDescent="0.2">
      <c r="A66" s="86"/>
      <c r="B66" s="17" t="s">
        <v>350</v>
      </c>
      <c r="C66" s="48" t="s">
        <v>351</v>
      </c>
      <c r="D66" s="125">
        <v>25410.18693797</v>
      </c>
      <c r="E66" s="130">
        <v>23734.74112096</v>
      </c>
      <c r="F66" s="60"/>
      <c r="G66" s="79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s="8" customFormat="1" x14ac:dyDescent="0.2">
      <c r="A67" s="86"/>
      <c r="B67" s="17" t="s">
        <v>352</v>
      </c>
      <c r="C67" s="48" t="s">
        <v>353</v>
      </c>
      <c r="D67" s="125">
        <v>3436.21428384</v>
      </c>
      <c r="E67" s="130">
        <v>3783.9573575999998</v>
      </c>
      <c r="F67" s="60"/>
      <c r="G67" s="79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s="8" customFormat="1" x14ac:dyDescent="0.2">
      <c r="A68" s="86"/>
      <c r="B68" s="17" t="s">
        <v>354</v>
      </c>
      <c r="C68" s="47" t="s">
        <v>164</v>
      </c>
      <c r="D68" s="125">
        <v>10707.184313440001</v>
      </c>
      <c r="E68" s="130">
        <v>10264.93053125</v>
      </c>
      <c r="F68" s="60"/>
      <c r="G68" s="79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s="8" customFormat="1" x14ac:dyDescent="0.2">
      <c r="A69" s="86"/>
      <c r="B69" s="17" t="s">
        <v>355</v>
      </c>
      <c r="C69" s="48" t="s">
        <v>166</v>
      </c>
      <c r="D69" s="125">
        <v>4711.7385844600003</v>
      </c>
      <c r="E69" s="130">
        <v>4545.0956270400002</v>
      </c>
      <c r="F69" s="60"/>
      <c r="G69" s="79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s="8" customFormat="1" x14ac:dyDescent="0.2">
      <c r="A70" s="86"/>
      <c r="B70" s="17" t="s">
        <v>356</v>
      </c>
      <c r="C70" s="48" t="s">
        <v>357</v>
      </c>
      <c r="D70" s="125">
        <v>35.293553500000002</v>
      </c>
      <c r="E70" s="130">
        <v>32.628737999999998</v>
      </c>
      <c r="F70" s="60"/>
      <c r="G70" s="79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8" customFormat="1" x14ac:dyDescent="0.2">
      <c r="A71" s="86"/>
      <c r="B71" s="17" t="s">
        <v>358</v>
      </c>
      <c r="C71" s="48" t="s">
        <v>36</v>
      </c>
      <c r="D71" s="125">
        <v>4504.8167861299999</v>
      </c>
      <c r="E71" s="130">
        <v>3687.6149669699998</v>
      </c>
      <c r="F71" s="60"/>
      <c r="G71" s="7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8" customFormat="1" x14ac:dyDescent="0.2">
      <c r="A72" s="86"/>
      <c r="B72" s="17" t="s">
        <v>359</v>
      </c>
      <c r="C72" s="48" t="s">
        <v>171</v>
      </c>
      <c r="D72" s="123">
        <v>12900.44255525</v>
      </c>
      <c r="E72" s="133">
        <v>11703.94154989</v>
      </c>
      <c r="F72" s="60"/>
      <c r="G72" s="79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8" customFormat="1" x14ac:dyDescent="0.2">
      <c r="A73" s="86"/>
      <c r="B73" s="17" t="s">
        <v>360</v>
      </c>
      <c r="C73" s="48" t="s">
        <v>173</v>
      </c>
      <c r="D73" s="123">
        <v>3518.2112992299999</v>
      </c>
      <c r="E73" s="133">
        <v>3011.9883758300002</v>
      </c>
      <c r="F73" s="60"/>
      <c r="G73" s="79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8" customFormat="1" x14ac:dyDescent="0.2">
      <c r="A74" s="86"/>
      <c r="B74" s="17" t="s">
        <v>361</v>
      </c>
      <c r="C74" s="48" t="s">
        <v>362</v>
      </c>
      <c r="D74" s="125">
        <v>3256.09436099</v>
      </c>
      <c r="E74" s="130">
        <v>1580.2382559600001</v>
      </c>
      <c r="F74" s="60"/>
      <c r="G74" s="79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8" customFormat="1" x14ac:dyDescent="0.2">
      <c r="A75" s="86"/>
      <c r="B75" s="17" t="s">
        <v>363</v>
      </c>
      <c r="C75" s="48" t="s">
        <v>364</v>
      </c>
      <c r="D75" s="125">
        <v>11.868691760000001</v>
      </c>
      <c r="E75" s="130">
        <v>1237.44798173</v>
      </c>
      <c r="F75" s="60"/>
      <c r="G75" s="79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8" customFormat="1" x14ac:dyDescent="0.2">
      <c r="A76" s="86"/>
      <c r="B76" s="17" t="s">
        <v>365</v>
      </c>
      <c r="C76" s="48" t="s">
        <v>366</v>
      </c>
      <c r="D76" s="125">
        <v>179.77061129000001</v>
      </c>
      <c r="E76" s="130">
        <v>283.56552158</v>
      </c>
      <c r="F76" s="60"/>
      <c r="G76" s="79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8" customFormat="1" x14ac:dyDescent="0.2">
      <c r="A77" s="86"/>
      <c r="B77" s="17" t="s">
        <v>367</v>
      </c>
      <c r="C77" s="101" t="s">
        <v>368</v>
      </c>
      <c r="D77" s="123">
        <v>163634.16807181001</v>
      </c>
      <c r="E77" s="133">
        <v>156220.94330166999</v>
      </c>
      <c r="F77" s="60"/>
      <c r="G77" s="79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8" customFormat="1" x14ac:dyDescent="0.2">
      <c r="A78" s="86"/>
      <c r="B78" s="17" t="s">
        <v>369</v>
      </c>
      <c r="C78" s="101" t="s">
        <v>370</v>
      </c>
      <c r="D78" s="125">
        <v>37142.625578259998</v>
      </c>
      <c r="E78" s="130">
        <v>34398.074148259999</v>
      </c>
      <c r="F78" s="60"/>
      <c r="G78" s="79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8" customFormat="1" x14ac:dyDescent="0.2">
      <c r="A79" s="86"/>
      <c r="B79" s="17" t="s">
        <v>371</v>
      </c>
      <c r="C79" s="101" t="s">
        <v>372</v>
      </c>
      <c r="D79" s="125">
        <v>226.87475971000001</v>
      </c>
      <c r="E79" s="130">
        <v>348.35411443999999</v>
      </c>
      <c r="F79" s="60"/>
      <c r="G79" s="79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8" customFormat="1" x14ac:dyDescent="0.2">
      <c r="A80" s="86"/>
      <c r="B80" s="17" t="s">
        <v>373</v>
      </c>
      <c r="C80" s="2" t="s">
        <v>183</v>
      </c>
      <c r="D80" s="125">
        <v>18266.818175389999</v>
      </c>
      <c r="E80" s="130">
        <v>15464.03345549</v>
      </c>
      <c r="F80" s="60"/>
      <c r="G80" s="79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8" customFormat="1" x14ac:dyDescent="0.2">
      <c r="A81" s="86"/>
      <c r="B81" s="17" t="s">
        <v>374</v>
      </c>
      <c r="C81" s="101" t="s">
        <v>375</v>
      </c>
      <c r="D81" s="125">
        <v>8969.0633711099999</v>
      </c>
      <c r="E81" s="130">
        <v>8277.5732604700006</v>
      </c>
      <c r="F81" s="60"/>
      <c r="G81" s="79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8" customFormat="1" x14ac:dyDescent="0.2">
      <c r="A82" s="86"/>
      <c r="B82" s="17" t="s">
        <v>376</v>
      </c>
      <c r="C82" s="101" t="s">
        <v>377</v>
      </c>
      <c r="D82" s="125">
        <v>0</v>
      </c>
      <c r="E82" s="130">
        <v>0</v>
      </c>
      <c r="F82" s="60"/>
      <c r="G82" s="79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8" customFormat="1" x14ac:dyDescent="0.2">
      <c r="A83" s="86"/>
      <c r="B83" s="17" t="s">
        <v>378</v>
      </c>
      <c r="C83" s="101" t="s">
        <v>379</v>
      </c>
      <c r="D83" s="125">
        <v>0.115</v>
      </c>
      <c r="E83" s="130">
        <v>0.115</v>
      </c>
      <c r="F83" s="60"/>
      <c r="G83" s="79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8" customFormat="1" x14ac:dyDescent="0.2">
      <c r="A84" s="86"/>
      <c r="B84" s="17" t="s">
        <v>380</v>
      </c>
      <c r="C84" s="48" t="s">
        <v>191</v>
      </c>
      <c r="D84" s="125">
        <v>110327.66791325</v>
      </c>
      <c r="E84" s="130">
        <v>42760.815341900001</v>
      </c>
      <c r="F84" s="60"/>
      <c r="G84" s="79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8" customFormat="1" x14ac:dyDescent="0.2">
      <c r="A85" s="86"/>
      <c r="B85" s="17" t="s">
        <v>381</v>
      </c>
      <c r="C85" s="48" t="s">
        <v>382</v>
      </c>
      <c r="D85" s="125">
        <v>0</v>
      </c>
      <c r="E85" s="130">
        <v>140.14823530999999</v>
      </c>
      <c r="F85" s="60"/>
      <c r="G85" s="79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8" customFormat="1" x14ac:dyDescent="0.2">
      <c r="A86" s="86"/>
      <c r="B86" s="17" t="s">
        <v>383</v>
      </c>
      <c r="C86" s="48" t="s">
        <v>384</v>
      </c>
      <c r="D86" s="125">
        <v>60.235765090000001</v>
      </c>
      <c r="E86" s="130">
        <v>1.26043098</v>
      </c>
      <c r="F86" s="60"/>
      <c r="G86" s="79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8" customFormat="1" x14ac:dyDescent="0.2">
      <c r="A87" s="86"/>
      <c r="B87" s="17" t="s">
        <v>385</v>
      </c>
      <c r="C87" s="48" t="s">
        <v>386</v>
      </c>
      <c r="D87" s="125">
        <v>189.33304454</v>
      </c>
      <c r="E87" s="130">
        <v>222.881495</v>
      </c>
      <c r="F87" s="60"/>
      <c r="G87" s="79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8" customFormat="1" x14ac:dyDescent="0.2">
      <c r="A88" s="86"/>
      <c r="B88" s="17" t="s">
        <v>387</v>
      </c>
      <c r="C88" s="48" t="s">
        <v>388</v>
      </c>
      <c r="D88" s="125">
        <v>2760.7626169099999</v>
      </c>
      <c r="E88" s="130">
        <v>2233.8906177700001</v>
      </c>
      <c r="F88" s="60"/>
      <c r="G88" s="79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8" customFormat="1" x14ac:dyDescent="0.2">
      <c r="A89" s="86"/>
      <c r="B89" s="17" t="s">
        <v>389</v>
      </c>
      <c r="C89" s="48" t="s">
        <v>201</v>
      </c>
      <c r="D89" s="125">
        <v>55355.90777364</v>
      </c>
      <c r="E89" s="130">
        <v>67615.509775839993</v>
      </c>
      <c r="F89" s="60"/>
      <c r="G89" s="79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8" customFormat="1" x14ac:dyDescent="0.2">
      <c r="A90" s="86"/>
      <c r="B90" s="17" t="s">
        <v>390</v>
      </c>
      <c r="C90" s="58" t="s">
        <v>391</v>
      </c>
      <c r="D90" s="125">
        <v>86225.070640399994</v>
      </c>
      <c r="E90" s="130">
        <v>77666.435817570004</v>
      </c>
      <c r="F90" s="60"/>
      <c r="G90" s="79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8" customFormat="1" x14ac:dyDescent="0.2">
      <c r="A91" s="86"/>
      <c r="B91" s="17" t="s">
        <v>392</v>
      </c>
      <c r="C91" s="101" t="s">
        <v>393</v>
      </c>
      <c r="D91" s="125">
        <v>23125.647427920001</v>
      </c>
      <c r="E91" s="130">
        <v>26640.806510909999</v>
      </c>
      <c r="F91" s="60"/>
      <c r="G91" s="79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8" customFormat="1" x14ac:dyDescent="0.2">
      <c r="A92" s="86"/>
      <c r="B92" s="17" t="s">
        <v>394</v>
      </c>
      <c r="C92" s="101" t="s">
        <v>395</v>
      </c>
      <c r="D92" s="125">
        <v>8434.5311357600003</v>
      </c>
      <c r="E92" s="130">
        <v>12140.42591543</v>
      </c>
      <c r="F92" s="60"/>
      <c r="G92" s="79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8" customFormat="1" x14ac:dyDescent="0.2">
      <c r="A93" s="86"/>
      <c r="B93" s="17" t="s">
        <v>396</v>
      </c>
      <c r="C93" s="48" t="s">
        <v>397</v>
      </c>
      <c r="D93" s="125">
        <v>159860.26161953999</v>
      </c>
      <c r="E93" s="130">
        <v>132510.22292698</v>
      </c>
      <c r="F93" s="60"/>
      <c r="G93" s="79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8" customFormat="1" x14ac:dyDescent="0.2">
      <c r="A94" s="86"/>
      <c r="B94" s="17" t="s">
        <v>398</v>
      </c>
      <c r="C94" s="48" t="s">
        <v>399</v>
      </c>
      <c r="D94" s="125">
        <v>43953.33174347</v>
      </c>
      <c r="E94" s="130">
        <v>34662.202441909998</v>
      </c>
      <c r="F94" s="60"/>
      <c r="G94" s="79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3.5" thickBot="1" x14ac:dyDescent="0.25">
      <c r="A95" s="113"/>
      <c r="B95" s="114" t="s">
        <v>400</v>
      </c>
      <c r="C95" s="115" t="s">
        <v>401</v>
      </c>
      <c r="D95" s="124">
        <v>11859.95709715</v>
      </c>
      <c r="E95" s="132">
        <v>12093.38564036</v>
      </c>
      <c r="F95" s="60"/>
      <c r="G95" s="60"/>
    </row>
    <row r="96" spans="1:18" x14ac:dyDescent="0.2">
      <c r="A96" s="119"/>
      <c r="B96" s="119"/>
      <c r="C96" s="120"/>
      <c r="D96" s="121"/>
      <c r="E96" s="122"/>
      <c r="F96" s="60"/>
      <c r="G96" s="60"/>
    </row>
    <row r="97" spans="1:6" ht="21" customHeight="1" x14ac:dyDescent="0.2">
      <c r="A97" s="108" t="s">
        <v>403</v>
      </c>
      <c r="B97" s="108"/>
      <c r="C97" s="112"/>
      <c r="D97" s="109" t="s">
        <v>2</v>
      </c>
      <c r="E97" s="105"/>
      <c r="F97" s="60"/>
    </row>
    <row r="98" spans="1:6" x14ac:dyDescent="0.2">
      <c r="A98" s="58"/>
      <c r="B98" s="58"/>
      <c r="D98" s="1"/>
      <c r="E98" s="105"/>
      <c r="F98" s="60"/>
    </row>
    <row r="99" spans="1:6" x14ac:dyDescent="0.2">
      <c r="C99" s="106"/>
      <c r="D99" s="107"/>
      <c r="E99" s="107"/>
      <c r="F99" s="106"/>
    </row>
    <row r="100" spans="1:6" x14ac:dyDescent="0.2">
      <c r="C100" s="106"/>
      <c r="D100" s="106"/>
      <c r="E100" s="106"/>
      <c r="F100" s="106"/>
    </row>
  </sheetData>
  <mergeCells count="15">
    <mergeCell ref="A56:B56"/>
    <mergeCell ref="A1:E1"/>
    <mergeCell ref="A2:E2"/>
    <mergeCell ref="A3:E3"/>
    <mergeCell ref="A42:B42"/>
    <mergeCell ref="A45:B45"/>
    <mergeCell ref="A5:B5"/>
    <mergeCell ref="A6:B6"/>
    <mergeCell ref="A7:B7"/>
    <mergeCell ref="A41:B41"/>
    <mergeCell ref="A18:B18"/>
    <mergeCell ref="A26:B26"/>
    <mergeCell ref="A31:B31"/>
    <mergeCell ref="A36:B36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headerFooter alignWithMargins="0">
    <oddFooter>&amp;CStránka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Výkaz majetku a závazků AKTIVA</vt:lpstr>
      <vt:lpstr>Výkaz majetku a závazků PASIVA</vt:lpstr>
      <vt:lpstr>'Výkaz majetku a závazků AKTIVA'!Názvy_tisku</vt:lpstr>
      <vt:lpstr>'Výkaz majetku a závazků PASIVA'!Názvy_tisku</vt:lpstr>
      <vt:lpstr>'Výkaz majetku a závazků PASIVA'!Oblast_tisku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Kazda Stanislav Bc.</dc:creator>
  <cp:lastModifiedBy>Hrdinová Miroslava Ing.</cp:lastModifiedBy>
  <cp:lastPrinted>2019-10-31T06:53:37Z</cp:lastPrinted>
  <dcterms:created xsi:type="dcterms:W3CDTF">2012-09-11T11:36:23Z</dcterms:created>
  <dcterms:modified xsi:type="dcterms:W3CDTF">2020-01-09T09:31:56Z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Výkazy pro TISK_2018.xlsx</vt:lpwstr>
  </property>
</Properties>
</file>