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635" yWindow="105" windowWidth="16650" windowHeight="10725" firstSheet="1" activeTab="1"/>
  </bookViews>
  <sheets>
    <sheet name="výkaz majetku a závazků AKTIVA" sheetId="9" r:id="rId1"/>
    <sheet name="Kniha podrozvahovych uctu " sheetId="11" r:id="rId2"/>
    <sheet name="Vysvetleni vyznamnych castek" sheetId="7" r:id="rId3"/>
  </sheets>
  <definedNames>
    <definedName name="_xlnm._FilterDatabase" localSheetId="1" hidden="1">'Kniha podrozvahovych uctu '!$A$11:$F$95</definedName>
    <definedName name="_xlnm._FilterDatabase" localSheetId="0" hidden="1">'výkaz majetku a závazků AKTIVA'!#REF!</definedName>
    <definedName name="_xlnm._FilterDatabase" localSheetId="2" hidden="1">'Vysvetleni vyznamnych castek'!$A$5:$G$56</definedName>
    <definedName name="_xlnm.Print_Titles" localSheetId="1">'Kniha podrozvahovych uctu '!$8:$9</definedName>
    <definedName name="_xlnm.Print_Titles" localSheetId="0">'výkaz majetku a závazků AKTIVA'!$6:$7</definedName>
    <definedName name="_xlnm.Print_Titles" localSheetId="2">'Vysvetleni vyznamnych castek'!$5:$5</definedName>
    <definedName name="_xlnm.Print_Area" localSheetId="2">'Vysvetleni vyznamnych castek'!$A$1:$G$58</definedName>
  </definedNames>
  <calcPr calcId="145621"/>
</workbook>
</file>

<file path=xl/calcChain.xml><?xml version="1.0" encoding="utf-8"?>
<calcChain xmlns="http://schemas.openxmlformats.org/spreadsheetml/2006/main">
  <c r="E67" i="11" l="1"/>
  <c r="D67" i="11"/>
  <c r="E51" i="11"/>
  <c r="D51" i="11"/>
  <c r="E30" i="11"/>
  <c r="D30" i="11"/>
  <c r="E23" i="11"/>
  <c r="D23" i="11"/>
  <c r="E16" i="11"/>
  <c r="D16" i="11"/>
  <c r="E10" i="11"/>
  <c r="D10" i="11"/>
  <c r="F8" i="9" l="1"/>
  <c r="G8" i="9"/>
  <c r="D8" i="9"/>
  <c r="F9" i="9"/>
  <c r="G9" i="9"/>
  <c r="D9" i="9"/>
  <c r="F51" i="9"/>
  <c r="G51" i="9"/>
  <c r="D51" i="9"/>
  <c r="E98" i="9"/>
  <c r="F98" i="9"/>
  <c r="G98" i="9"/>
  <c r="D98" i="9"/>
  <c r="E63" i="9"/>
  <c r="F63" i="9"/>
  <c r="G63" i="9"/>
  <c r="D63" i="9"/>
  <c r="E52" i="9"/>
  <c r="E51" i="9" s="1"/>
  <c r="F52" i="9"/>
  <c r="G52" i="9"/>
  <c r="D52" i="9"/>
  <c r="E42" i="9"/>
  <c r="F42" i="9"/>
  <c r="G42" i="9"/>
  <c r="D42" i="9"/>
  <c r="E32" i="9"/>
  <c r="F32" i="9"/>
  <c r="G32" i="9"/>
  <c r="D32" i="9"/>
  <c r="E21" i="9"/>
  <c r="F21" i="9"/>
  <c r="G21" i="9"/>
  <c r="D21" i="9"/>
  <c r="E10" i="9"/>
  <c r="E9" i="9" s="1"/>
  <c r="F10" i="9"/>
  <c r="G10" i="9"/>
  <c r="D10" i="9"/>
  <c r="E8" i="9" l="1"/>
</calcChain>
</file>

<file path=xl/sharedStrings.xml><?xml version="1.0" encoding="utf-8"?>
<sst xmlns="http://schemas.openxmlformats.org/spreadsheetml/2006/main" count="701" uniqueCount="483">
  <si>
    <t>Příloha</t>
  </si>
  <si>
    <t>Číslo položky</t>
  </si>
  <si>
    <t>Název položky</t>
  </si>
  <si>
    <t>ÚČETNÍ OBDOBÍ</t>
  </si>
  <si>
    <t>BĚŽNÉ</t>
  </si>
  <si>
    <t>MINULÉ</t>
  </si>
  <si>
    <t>P.I.</t>
  </si>
  <si>
    <t>Jiný drobný dlouhodobý nehmotný majetek</t>
  </si>
  <si>
    <t>Ostatní majetek</t>
  </si>
  <si>
    <t>P.II.</t>
  </si>
  <si>
    <t>P.III.</t>
  </si>
  <si>
    <t>Podmíněné pohledávky z důvodu užívání majetku jinou osobou</t>
  </si>
  <si>
    <t>Krátkodobé podmíněné pohledávky z důvodu úplatného užívání majetku jinou osobou</t>
  </si>
  <si>
    <t>Krátkodobé podmíněné pohledávky z důvodu užívání majetku jinou osobou na základě smlouvy o výpůjčce</t>
  </si>
  <si>
    <t>Dlouhodobé podmíněné pohledávky z důvodu užívání majetku jinou osobou na základě smlouvy o výpůjčce</t>
  </si>
  <si>
    <t>Krátkodobé podmíněné pohledávky z důvodu užívání majetku jinou osobou z jiných důvodů</t>
  </si>
  <si>
    <t>Dlouhodobé podmíněné pohledávky z důvodu užívání majetku jinou osobou z jiných důvodů</t>
  </si>
  <si>
    <t>P.IV.</t>
  </si>
  <si>
    <t>Krátkodobé podmíněné pohledávky ze smluv o prodeji dlouhodobého majetku</t>
  </si>
  <si>
    <t>Dlouhodobé podmíněné pohledávky ze smluv o prodeji dlouhodobého majetku</t>
  </si>
  <si>
    <t>Krátkodobé podmíněné pohledávky z jiných smluv</t>
  </si>
  <si>
    <t>Dlouhodobé podmíněné pohledávky z jiných smluv</t>
  </si>
  <si>
    <t>Krátkodobé podmíněné pohledávky ze vztahu k jiným zdrojům</t>
  </si>
  <si>
    <t>Dlouhodobé podmíněné pohledávky ze vztahu k jiným zdrojům</t>
  </si>
  <si>
    <t>Krátkodobé podmíněné úhrady pohledávek z přijatých zajištění</t>
  </si>
  <si>
    <t>Dlouhodobé podmíněné úhrady pohledávek z přijatých zajištění</t>
  </si>
  <si>
    <t>Krátkodobé podmíněné pohledávky ze soudních sporů, správních řízení a jiných řízení</t>
  </si>
  <si>
    <t>Dlouhodobé podmíněné pohledávky ze soudních sporů, správních řízení a jiných řízení</t>
  </si>
  <si>
    <t>Ostatní krátkodobá podmíněná aktiva</t>
  </si>
  <si>
    <t>Ostatní dlouhodobá podmíněná aktiva</t>
  </si>
  <si>
    <t>P.V.</t>
  </si>
  <si>
    <t>Podmíněné závazky z důvodu užívání cizího majetku</t>
  </si>
  <si>
    <t>Krátkodobé podmíněné závazky ze smluv o pořízení dlouhodobého majetku</t>
  </si>
  <si>
    <t>Dlouhodobé podmíněné závazky ze smluv o pořízení dlouhodobého majetku</t>
  </si>
  <si>
    <t>Krátkodobé podmíněné závazky z jiných smluv</t>
  </si>
  <si>
    <t>Dlouhodobé podmíněné závazky z jiných smluv</t>
  </si>
  <si>
    <t>Krátkodobé podmíněné závazky vyplývající z právních předpisů a další činnosti moci zákonodárné, výkonné nebo soudní</t>
  </si>
  <si>
    <t>Dlouhodobé podmíněné závazky vyplývající z právních předpisů a další činnosti moci zákonodárné, výkonné nebo soudní</t>
  </si>
  <si>
    <t>Ostatní krátkodobá podmíněná pasiva</t>
  </si>
  <si>
    <t>Ostatní dlouhodobá podmíněná pasiva</t>
  </si>
  <si>
    <t>Vyrovnávací účet k podrozvahovým účtům</t>
  </si>
  <si>
    <t>Pohledávky bank z příslibů úvěrů a půjček</t>
  </si>
  <si>
    <t>Pohledávky bank ze záruk</t>
  </si>
  <si>
    <t>Pohledávky bank z akreditivů</t>
  </si>
  <si>
    <t>Pohledávky bank ze spotových operací</t>
  </si>
  <si>
    <t>Pohledávky bank z pevných termínových operací</t>
  </si>
  <si>
    <t>Pohledávky bank z opcí</t>
  </si>
  <si>
    <t>Pohledávky bank ze zástav a závazky z kolaterálu</t>
  </si>
  <si>
    <t>Pohledávky bank z hodnot v úschově, správě, uložení a z obhospodařovaných hodnot</t>
  </si>
  <si>
    <t>Závazky bank z příslibů úvěrů a půjček</t>
  </si>
  <si>
    <t>Závazky bank ze záruk</t>
  </si>
  <si>
    <t>Závazky bank z akreditivů</t>
  </si>
  <si>
    <t>Závazky bank ze spotových operací</t>
  </si>
  <si>
    <t>Závazky bank z pevných termínových operací</t>
  </si>
  <si>
    <t>Závazky bank z opcí</t>
  </si>
  <si>
    <t>Závazky bank ze zástav a závazky z kolaterálu</t>
  </si>
  <si>
    <t>Závazky bank z hodnot v úschově, správě, uložení a z obhospodařovaných hodnot</t>
  </si>
  <si>
    <t>Informace podle § 7 odst. 5 zákona o stavu účtů v knize podrozvahových účtů</t>
  </si>
  <si>
    <t>Vyřazené pohledávky</t>
  </si>
  <si>
    <t>Vyřazené závazky</t>
  </si>
  <si>
    <t>Vysvětlovaná částka</t>
  </si>
  <si>
    <t>Podpisový záznam:</t>
  </si>
  <si>
    <t>Jiný drobný dlouhodobý hmotný majetek</t>
  </si>
  <si>
    <t>KNIHA PODROZVAHOVÝCH ÚČTŮ</t>
  </si>
  <si>
    <t>Krátkodobé podmíněné pohledávky z předfinancování transferů</t>
  </si>
  <si>
    <t>Dlouhodobé podmíněné pohledávky z předfinancování transferů</t>
  </si>
  <si>
    <t>Krátkodobé podmíněné závazky z předfinancování transferů</t>
  </si>
  <si>
    <t>Dlouhodobé podmíněné závazky z předfinancování transferů</t>
  </si>
  <si>
    <t>Krátkodobé podmíněné pohledávky ze zahraničních transferů</t>
  </si>
  <si>
    <t>Dlouhodobé podmíněné pohledávky ze zahraničních transferů</t>
  </si>
  <si>
    <t>Dlouhodobé podmíněné závazky ze zahraničních transferů</t>
  </si>
  <si>
    <t>Ostatní dlouhodobé podmíněné pohledávky z transferů</t>
  </si>
  <si>
    <t>Ostatní dlouhodobé podmíněné závazky z transferů</t>
  </si>
  <si>
    <t>P.VIII.</t>
  </si>
  <si>
    <t>Dlouhodobé podmíněné pohledávky z transferů a dlouhodobé podmíněné závazky z transferů</t>
  </si>
  <si>
    <t>Krátkodobé podmíněné závazky z finančního leasingu</t>
  </si>
  <si>
    <t>Dlouhodobé podmíněné závazky z finančního leasingu</t>
  </si>
  <si>
    <t>Další podmíněné závazky</t>
  </si>
  <si>
    <t>Krátkodobé podmíněné závazky z poskytnutých garancí jednorázových</t>
  </si>
  <si>
    <t>Dlouhodobé podmíněné závazky z poskytnutých garancí jednorázových</t>
  </si>
  <si>
    <t>Krátkodobé podmíněné závazky z poskytnutých garancí ostatních</t>
  </si>
  <si>
    <t>Dlouhodobé podmíněné závazky z poskytnutých garancí ostatních</t>
  </si>
  <si>
    <t>Krátkodobé podmíněné závazky ze soudních sporů, správních řízení a jiných řízení</t>
  </si>
  <si>
    <t>Dlouhodobé podmíněné závazky ze soudních sporů, správních řízení a jiných řízení</t>
  </si>
  <si>
    <t>Krátkodobé podmíněné pohledávky z transferů a krátkodobé podmíněné závazky z transferů</t>
  </si>
  <si>
    <t>Krátkodobé podmíněné pohledávky ze sdílených daní</t>
  </si>
  <si>
    <t>Dlouhodobé podmíněné pohledávky ze sdílených daní</t>
  </si>
  <si>
    <t>Další podmíněné pohledávky</t>
  </si>
  <si>
    <t>P.I.1.</t>
  </si>
  <si>
    <t>P.I.2.</t>
  </si>
  <si>
    <t>P.I.3.</t>
  </si>
  <si>
    <t>P.I.4.</t>
  </si>
  <si>
    <t>P.I.5.</t>
  </si>
  <si>
    <t>P.II.1.</t>
  </si>
  <si>
    <t>P.II.2.</t>
  </si>
  <si>
    <t>P.II.3.</t>
  </si>
  <si>
    <t>P.II.4.</t>
  </si>
  <si>
    <t>P.II.5.</t>
  </si>
  <si>
    <t>P.II.6.</t>
  </si>
  <si>
    <t>P.III.1.</t>
  </si>
  <si>
    <t>P.III.2.</t>
  </si>
  <si>
    <t>P.III.3.</t>
  </si>
  <si>
    <t>P.III.4.</t>
  </si>
  <si>
    <t>P.III.5.</t>
  </si>
  <si>
    <t>P.III.6.</t>
  </si>
  <si>
    <t>P.IV.1.</t>
  </si>
  <si>
    <t>P.IV.2.</t>
  </si>
  <si>
    <t>P.IV.3.</t>
  </si>
  <si>
    <t>P.IV.4.</t>
  </si>
  <si>
    <t>P.IV.5.</t>
  </si>
  <si>
    <t>P.IV.6.</t>
  </si>
  <si>
    <t>P.IV.7.</t>
  </si>
  <si>
    <t>P.IV.8.</t>
  </si>
  <si>
    <t>P.IV.9.</t>
  </si>
  <si>
    <t>P.IV.10.</t>
  </si>
  <si>
    <t>P.IV.11.</t>
  </si>
  <si>
    <t>P.IV.12.</t>
  </si>
  <si>
    <t>P.IV.A.</t>
  </si>
  <si>
    <t>P.IV.B.</t>
  </si>
  <si>
    <t>P.IV.C.</t>
  </si>
  <si>
    <t>P.IV.D.</t>
  </si>
  <si>
    <t>P.IV.E.</t>
  </si>
  <si>
    <t>P.IV.F.</t>
  </si>
  <si>
    <t>P.IV.G.</t>
  </si>
  <si>
    <t>P.IV.H.</t>
  </si>
  <si>
    <t>P.V.1.</t>
  </si>
  <si>
    <t>P.V.2.</t>
  </si>
  <si>
    <t>P.V.3.</t>
  </si>
  <si>
    <t>P.V.4.</t>
  </si>
  <si>
    <t>P.V.5.</t>
  </si>
  <si>
    <t>P.V.6.</t>
  </si>
  <si>
    <t>P.VI.1.</t>
  </si>
  <si>
    <t>P.VI.2.</t>
  </si>
  <si>
    <t>P.VI.3.</t>
  </si>
  <si>
    <t>P.VI.4.</t>
  </si>
  <si>
    <t>P.VI.5.</t>
  </si>
  <si>
    <t>P.VI.6.</t>
  </si>
  <si>
    <t>P.VI.7.</t>
  </si>
  <si>
    <t>P.VI.8.</t>
  </si>
  <si>
    <t>P.VII.1.</t>
  </si>
  <si>
    <t>P.VII.2.</t>
  </si>
  <si>
    <t>P.VII.3.</t>
  </si>
  <si>
    <t>P.VII.4.</t>
  </si>
  <si>
    <t>P.VII.5.</t>
  </si>
  <si>
    <t>P.VII.6.</t>
  </si>
  <si>
    <t>P.VII.A.</t>
  </si>
  <si>
    <t>P.VII.B.</t>
  </si>
  <si>
    <t>P.VII.C.</t>
  </si>
  <si>
    <t>P.VII.D.</t>
  </si>
  <si>
    <t>P.VII.E.</t>
  </si>
  <si>
    <t>P.VII.F.</t>
  </si>
  <si>
    <t>P.VII.G.</t>
  </si>
  <si>
    <t>P.VII.H.</t>
  </si>
  <si>
    <t>P.VIII.1.</t>
  </si>
  <si>
    <t>P.VIII.2.</t>
  </si>
  <si>
    <t>P.VIII.3.</t>
  </si>
  <si>
    <t>P.VIII.4.</t>
  </si>
  <si>
    <t>P.VIII.5.</t>
  </si>
  <si>
    <r>
      <t>P.</t>
    </r>
    <r>
      <rPr>
        <b/>
        <sz val="10"/>
        <color indexed="8"/>
        <rFont val="Times New Roman"/>
        <family val="1"/>
        <charset val="238"/>
      </rPr>
      <t>VI.</t>
    </r>
  </si>
  <si>
    <r>
      <t>P.</t>
    </r>
    <r>
      <rPr>
        <b/>
        <sz val="10"/>
        <color indexed="8"/>
        <rFont val="Times New Roman"/>
        <family val="1"/>
        <charset val="238"/>
      </rPr>
      <t>VII.</t>
    </r>
  </si>
  <si>
    <t>Vysvětlení významných částek</t>
  </si>
  <si>
    <t>Kód výkazu</t>
  </si>
  <si>
    <t>Vysvětlení (text)</t>
  </si>
  <si>
    <r>
      <t>Krátkodobé podmíněné závazk</t>
    </r>
    <r>
      <rPr>
        <sz val="10"/>
        <color indexed="8"/>
        <rFont val="Times New Roman"/>
        <family val="1"/>
        <charset val="238"/>
      </rPr>
      <t>y z operativního leasingu</t>
    </r>
  </si>
  <si>
    <r>
      <t xml:space="preserve">Dlouhodobé podmíněné </t>
    </r>
    <r>
      <rPr>
        <sz val="10"/>
        <color indexed="8"/>
        <rFont val="Times New Roman"/>
        <family val="1"/>
        <charset val="238"/>
      </rPr>
      <t>závazky z operativního leasingu</t>
    </r>
  </si>
  <si>
    <r>
      <t xml:space="preserve">Krátkodobé podmíněné </t>
    </r>
    <r>
      <rPr>
        <sz val="10"/>
        <color indexed="8"/>
        <rFont val="Times New Roman"/>
        <family val="1"/>
        <charset val="238"/>
      </rPr>
      <t>závazky z důvodu užívání cizího majetku na základě smlouvy o výpůjčce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</si>
  <si>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na základě smlouvy o výpůjčce</t>
    </r>
  </si>
  <si>
    <r>
      <t>Krátkodobé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</si>
  <si>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</si>
  <si>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t>Krátkodobé podmíněné závazky ze zahraničních transferů</t>
  </si>
  <si>
    <t>Ostatní krátkodobé podmíněné pohledávky z transferů</t>
  </si>
  <si>
    <t>Ostatní krátkodobé podmíněné závazky z transferů</t>
  </si>
  <si>
    <t>Dlouhodobé podmíněné pohledávky z důvodu úplatného užívání majetku jinou osobou</t>
  </si>
  <si>
    <t>Ostatní podmíněná aktiva a ostatní podmíněná pasiva a vyrovnávací účty</t>
  </si>
  <si>
    <t>Majetek a závazky</t>
  </si>
  <si>
    <t>Příloha č. 5 k vyhlášce č.  312/2014 Sb.</t>
  </si>
  <si>
    <t>Krátkodobé podmíněné závazky z přijatého kolaterálu</t>
  </si>
  <si>
    <t>Dlouhodobé podmíněné závazky z přijatého kolaterálu</t>
  </si>
  <si>
    <t>P.VII.7.</t>
  </si>
  <si>
    <t>P.VII.8.</t>
  </si>
  <si>
    <t>P.VII.9.</t>
  </si>
  <si>
    <t>P.VII.10.</t>
  </si>
  <si>
    <t>P.VII.11.</t>
  </si>
  <si>
    <t>P.VII.12.</t>
  </si>
  <si>
    <t>P.VII.13.</t>
  </si>
  <si>
    <t>P.VII.14.</t>
  </si>
  <si>
    <t xml:space="preserve">(v milionech Kč, s přesností na jedno desetinné místo) </t>
  </si>
  <si>
    <t>Název organizace</t>
  </si>
  <si>
    <t>IČO</t>
  </si>
  <si>
    <t>Název sloupce</t>
  </si>
  <si>
    <t>A.II.3.</t>
  </si>
  <si>
    <t>A.II.4.</t>
  </si>
  <si>
    <t>C.I.1.</t>
  </si>
  <si>
    <t>Běžné účetní období</t>
  </si>
  <si>
    <t>C.I.5.</t>
  </si>
  <si>
    <t>C.IV.1.</t>
  </si>
  <si>
    <t>C.IV.2.</t>
  </si>
  <si>
    <t>D.II.3.</t>
  </si>
  <si>
    <t>A.III.A.</t>
  </si>
  <si>
    <t>A.</t>
  </si>
  <si>
    <t>A.I.</t>
  </si>
  <si>
    <t>A.I.1.</t>
  </si>
  <si>
    <t>A.I.2.</t>
  </si>
  <si>
    <t>A.I.3.</t>
  </si>
  <si>
    <t>A.I.4.</t>
  </si>
  <si>
    <t>A.I.5.</t>
  </si>
  <si>
    <t>A.I.6.</t>
  </si>
  <si>
    <t>A.I.7.</t>
  </si>
  <si>
    <t>A.I.8.</t>
  </si>
  <si>
    <t>A.I.9.</t>
  </si>
  <si>
    <t>A.I.A.</t>
  </si>
  <si>
    <t>A.II.</t>
  </si>
  <si>
    <t>A.II.1.</t>
  </si>
  <si>
    <t>A.II.2.</t>
  </si>
  <si>
    <t>A.II.5.</t>
  </si>
  <si>
    <t>A.III.</t>
  </si>
  <si>
    <t>A.IV.</t>
  </si>
  <si>
    <t>A.IV.1.</t>
  </si>
  <si>
    <t>A.IV.2.</t>
  </si>
  <si>
    <t>A.IV.3.</t>
  </si>
  <si>
    <t>A.IV.4.</t>
  </si>
  <si>
    <t>Daň z příjmů</t>
  </si>
  <si>
    <t>B.</t>
  </si>
  <si>
    <t>B.I.</t>
  </si>
  <si>
    <t>B.I.1.</t>
  </si>
  <si>
    <t>B.I.2.</t>
  </si>
  <si>
    <t>B.I.3.</t>
  </si>
  <si>
    <t>B.I.4.</t>
  </si>
  <si>
    <t>B.I.5.</t>
  </si>
  <si>
    <t>B.I.6.</t>
  </si>
  <si>
    <t>B.I.7.</t>
  </si>
  <si>
    <t>B.I.8.</t>
  </si>
  <si>
    <t>B.I.9.</t>
  </si>
  <si>
    <t>B.I.10.</t>
  </si>
  <si>
    <t>B.II.</t>
  </si>
  <si>
    <t>B.II.1.</t>
  </si>
  <si>
    <t>B.II.2.</t>
  </si>
  <si>
    <t>B.II.3.</t>
  </si>
  <si>
    <t>B.II.4.</t>
  </si>
  <si>
    <t>B.II.5.</t>
  </si>
  <si>
    <t>B.II.6.</t>
  </si>
  <si>
    <t>B.III.</t>
  </si>
  <si>
    <t>B.III.1.</t>
  </si>
  <si>
    <t>B.III.2.</t>
  </si>
  <si>
    <t>B.III.3.</t>
  </si>
  <si>
    <t>B.III.4.</t>
  </si>
  <si>
    <t>B.III.5.</t>
  </si>
  <si>
    <t>B.III.6.</t>
  </si>
  <si>
    <t>B.III.7.</t>
  </si>
  <si>
    <t>B.III.8.</t>
  </si>
  <si>
    <t>B.III.9.</t>
  </si>
  <si>
    <t>Příloha č. 2 k vyhlášce č. 312/2014 Sb.</t>
  </si>
  <si>
    <t>Souhrnný výkaz majetku a závazků státu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</si>
  <si>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</si>
  <si>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</si>
  <si>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</si>
  <si>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</si>
  <si>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t>AKTIVA</t>
  </si>
  <si>
    <t>Stálá aktiva</t>
  </si>
  <si>
    <t>Dlouhodobý nehmotný majetek</t>
  </si>
  <si>
    <t>Nehmotné výsledky výzkumu a vývoje</t>
  </si>
  <si>
    <t>Software</t>
  </si>
  <si>
    <t>Ocenitelná práva</t>
  </si>
  <si>
    <t>Povolenky na emise a preferenční limity</t>
  </si>
  <si>
    <t>Drobný dlouhodobý nehmotný majetek</t>
  </si>
  <si>
    <t>Ostatní dlouhodobý nehmotný majetek</t>
  </si>
  <si>
    <t>Nedokončený dlouhodobý nehmotný majetek</t>
  </si>
  <si>
    <t>Poskytnuté zálohy na dlouhodobý nehmotný majetek</t>
  </si>
  <si>
    <t>Dlouhodobý nehmotný majetek určený k prodeji</t>
  </si>
  <si>
    <t>Konsolidační rozdíl</t>
  </si>
  <si>
    <t>Dlouhodobý hmotný majetek</t>
  </si>
  <si>
    <t>Pozemky</t>
  </si>
  <si>
    <t>Kulturní předměty</t>
  </si>
  <si>
    <t>Stavby</t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</si>
  <si>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</si>
  <si>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t>Pěstitelské celky trvalých porostů</t>
  </si>
  <si>
    <t>A.II.6.</t>
  </si>
  <si>
    <t>Drobný dlouhodobý hmotný majetek</t>
  </si>
  <si>
    <t>A.II.7.</t>
  </si>
  <si>
    <t>Ostatní dlouhodobý hmotný majetek</t>
  </si>
  <si>
    <t>A.II.8.</t>
  </si>
  <si>
    <t>Nedokončený dlouhodobý hmotný majetek</t>
  </si>
  <si>
    <t>A.II.9.</t>
  </si>
  <si>
    <t>Poskytnuté zálohy na dlouhodobý hmotný majetek</t>
  </si>
  <si>
    <t>A.II.10.</t>
  </si>
  <si>
    <t>Dlouhodobý hmotný majetek určený k prodeji</t>
  </si>
  <si>
    <t>Dlouhodobý finanční majetek</t>
  </si>
  <si>
    <t>A.III.1.</t>
  </si>
  <si>
    <t>Majetkové účasti v osobách s rozhodujícím vlivem</t>
  </si>
  <si>
    <t>A.III.2.</t>
  </si>
  <si>
    <t>Majetkové účasti v osobách s podstatným vlivem</t>
  </si>
  <si>
    <t>A.III.3.</t>
  </si>
  <si>
    <t>Dluhové cenné papíry držené do splatnosti</t>
  </si>
  <si>
    <t>A.III.4.</t>
  </si>
  <si>
    <t>Dlouhodobé půjčky</t>
  </si>
  <si>
    <t>A.III.5.</t>
  </si>
  <si>
    <t>Termínované vklady dlouhodobé</t>
  </si>
  <si>
    <t>A.III.6.</t>
  </si>
  <si>
    <t>Ostatní dlouhodobý finanční majetek</t>
  </si>
  <si>
    <t>A.III.7.</t>
  </si>
  <si>
    <t>Pořizovaný dlouhodobý finanční majetek</t>
  </si>
  <si>
    <t>A.III.8.</t>
  </si>
  <si>
    <t>Poskytnuté zálohy na dlouhodobý finanční majetek</t>
  </si>
  <si>
    <t>Cenné papíry a podíly v ekvivalenci</t>
  </si>
  <si>
    <t>Dlouhodobé pohledávky</t>
  </si>
  <si>
    <t>Poskytnuté návratné finanční výpomoci dlouhodobé</t>
  </si>
  <si>
    <t>Dlouhodobé pohledávky z postoupených úvěrů</t>
  </si>
  <si>
    <t>Dlouhodobé poskytnuté zálohy</t>
  </si>
  <si>
    <t>Dlouhodobé pohledávky z ručení</t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</si>
  <si>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</si>
  <si>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t>Ostatní dlouhodobé pohledávky</t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</si>
  <si>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</si>
  <si>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Dlouhodobé poskytnuté zálohy na transfery</t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</si>
  <si>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</si>
  <si>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t>Dlouhodobé zprostředkování transferů</t>
  </si>
  <si>
    <t>A.IV.A.</t>
  </si>
  <si>
    <t>Pohledávky z veřejného zdravotního pojištění - dlouhodobé</t>
  </si>
  <si>
    <t>Oběžná aktiva</t>
  </si>
  <si>
    <t>Zásoby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</si>
  <si>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</si>
  <si>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</si>
  <si>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</si>
  <si>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</si>
  <si>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</si>
  <si>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</si>
  <si>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</si>
  <si>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</si>
  <si>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</si>
  <si>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Ostatní zásoby</t>
  </si>
  <si>
    <t>Krátkodobé pohledávky</t>
  </si>
  <si>
    <t>Odběratelé</t>
  </si>
  <si>
    <t>Směnky k inkasu</t>
  </si>
  <si>
    <t>Pohledávky za eskontované cenné papíry</t>
  </si>
  <si>
    <t>Krátkodobé poskytnuté zálohy</t>
  </si>
  <si>
    <t>Jiné pohledávky z hlavní činnosti</t>
  </si>
  <si>
    <t>Poskytnuté návratné finanční výpomoci krátkodobé</t>
  </si>
  <si>
    <t>B.II.7.</t>
  </si>
  <si>
    <t>Krátkodobé pohledávky z postoupených úvěrů</t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</si>
  <si>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</si>
  <si>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</si>
  <si>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</si>
  <si>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t>Pohledávky za zaměstnanci</t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</si>
  <si>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</si>
  <si>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t>Sociální zabezpečení</t>
  </si>
  <si>
    <t>B.II.11.</t>
  </si>
  <si>
    <t>Zdravotní pojištění</t>
  </si>
  <si>
    <t>B.II.12.</t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</si>
  <si>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</si>
  <si>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</si>
  <si>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</si>
  <si>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t>Ostatní daně, poplatky a jiná obdobná peněžitá plnění</t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</si>
  <si>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</si>
  <si>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t>Daň z přidané hodnoty</t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</si>
  <si>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</si>
  <si>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t>Pohledávky za osobami mimo vybrané vládní instituce</t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</si>
  <si>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</si>
  <si>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t>Pohledávky za vybranými ústředními vládními institucemi</t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</si>
  <si>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</si>
  <si>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t>Pohledávky za vybranými místními vládními institucemi</t>
  </si>
  <si>
    <t>B.II.19.</t>
  </si>
  <si>
    <t>Pohledávky ze správy daní</t>
  </si>
  <si>
    <t>B.II.20.</t>
  </si>
  <si>
    <t>Zúčtování z přerozdělování daní</t>
  </si>
  <si>
    <t>B.II.21.</t>
  </si>
  <si>
    <t>Pohledávky z exekuce a ostatního nakládání s cizím majetkem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</si>
  <si>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</si>
  <si>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t>Ostatní pohledávky ze správy daní</t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</si>
  <si>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</si>
  <si>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t>Krátkodobé pohledávky z ručení</t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</si>
  <si>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</si>
  <si>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Pevné termínové operace a opce</t>
  </si>
  <si>
    <t>B.II.25.</t>
  </si>
  <si>
    <t>Pohledávky z neukončených finančních operací</t>
  </si>
  <si>
    <t>B.II.26.</t>
  </si>
  <si>
    <t>Pohledávky z finančního zajištění</t>
  </si>
  <si>
    <t>B.II.27.</t>
  </si>
  <si>
    <t>Pohledávky z vydaných dluhopisů</t>
  </si>
  <si>
    <t>B.II.28.</t>
  </si>
  <si>
    <t>Krátkodobé poskytnuté zálohy na transfery</t>
  </si>
  <si>
    <t>B.II.29.</t>
  </si>
  <si>
    <t>Krátkodobé zprostředkování transferů</t>
  </si>
  <si>
    <t>B.II.30.</t>
  </si>
  <si>
    <t>Náklady příštích období</t>
  </si>
  <si>
    <t>B.II.31.</t>
  </si>
  <si>
    <t>Příjmy příštích období</t>
  </si>
  <si>
    <t>B.II.32.</t>
  </si>
  <si>
    <t>Dohadné účty aktivní</t>
  </si>
  <si>
    <t>B.II.33.</t>
  </si>
  <si>
    <t>Ostatní krátkodobé pohledávky</t>
  </si>
  <si>
    <t>B.II.A.</t>
  </si>
  <si>
    <t>Pohledávky z veřejného zdravotního pojištění - krátkodobé</t>
  </si>
  <si>
    <t>Krátkodobý finanční majetek</t>
  </si>
  <si>
    <t>Majetkové cenné papíry k obchodování</t>
  </si>
  <si>
    <t>Dluhové cenné papíry k obchodování</t>
  </si>
  <si>
    <t>Jiné cenné papíry</t>
  </si>
  <si>
    <t>Termínované vklady krátkodobé</t>
  </si>
  <si>
    <t>Jiné běžné účty</t>
  </si>
  <si>
    <t>Účty státních finančních aktiv</t>
  </si>
  <si>
    <t>Účty řízení likvidity státní pokladny a státního dluhu</t>
  </si>
  <si>
    <t>Účty pro sdílení daní a pro dělenou správu</t>
  </si>
  <si>
    <t>Běžný účet</t>
  </si>
  <si>
    <t>B.III.10.</t>
  </si>
  <si>
    <t>Běžný účet FKSP</t>
  </si>
  <si>
    <t>B.III.11.</t>
  </si>
  <si>
    <t>Základní běžný účet územních samosprávných celků</t>
  </si>
  <si>
    <t>B.III.12.</t>
  </si>
  <si>
    <t>Běžné účty fondů územních samosprávných celků</t>
  </si>
  <si>
    <t>B.III.13.</t>
  </si>
  <si>
    <t>Běžné účty státních fondů</t>
  </si>
  <si>
    <t>B.III.14.</t>
  </si>
  <si>
    <t>Běžné účty fondů organizačních složek státu</t>
  </si>
  <si>
    <t>B.III.15.</t>
  </si>
  <si>
    <t>Ceniny</t>
  </si>
  <si>
    <t>B.III.16.</t>
  </si>
  <si>
    <t>Peníze na cestě</t>
  </si>
  <si>
    <t>B.III.17.</t>
  </si>
  <si>
    <t>Pokladna</t>
  </si>
  <si>
    <t>B.III.A.</t>
  </si>
  <si>
    <t>Běžné účty zdravotních pojišťoven</t>
  </si>
  <si>
    <t>B.III.B.</t>
  </si>
  <si>
    <t>Ostatní krátkodobý finanční majetek</t>
  </si>
  <si>
    <t>Sestaveno k 31. 12. 2017</t>
  </si>
  <si>
    <t>Okamžik sestavení: 23. 11. 2018</t>
  </si>
  <si>
    <t>MZA</t>
  </si>
  <si>
    <t>Ředitelství silnic a dálnic ČR</t>
  </si>
  <si>
    <t>Položka obsahuje budovy a stavby, jejichž využití vychází ze základního předmětu činnosti organizace, kterým je výkon vlastnických práv k nemovitým věcem tvořícím dálnice a silnice I. třídy.</t>
  </si>
  <si>
    <t>Brutto</t>
  </si>
  <si>
    <t>ČEZ, a. s.</t>
  </si>
  <si>
    <t>Správa železniční dopravní cesty, státní organizace</t>
  </si>
  <si>
    <t>Hlavní město Praha bez městských částí</t>
  </si>
  <si>
    <t>00064581</t>
  </si>
  <si>
    <t>Dopravní podnik hl.m. Prahy, akciová společnost</t>
  </si>
  <si>
    <t>00005886</t>
  </si>
  <si>
    <t>Statutární město Brno</t>
  </si>
  <si>
    <t>Tato hodnota představuje oprávky k položkám uvedeným v řádku A.II.3. výše.</t>
  </si>
  <si>
    <t>Korekce</t>
  </si>
  <si>
    <t>K nejvýznamnějším položkám patří zařízení v jaderných i klasických elektrárnách, jako jsou tlakové nádoby reaktorů, generátory, parní turbíny a řídící systémy v brutto hodnotě 333 277,5 mil. Kč. Dále se jedná o transformátory, zařízení rozvoden, řídící a dohledové systémy v brutto hodnotě 51 341,2 mil. Kč nebo o těžební technologie, dobývací velkostroje, překladače a pásové dopravníky v Severočeských dolech, a. s. v brutto hodnotě 34 363,4 mil. Kč.</t>
  </si>
  <si>
    <t>České dráhy, a.s.</t>
  </si>
  <si>
    <t>Ministerstvo obrany</t>
  </si>
  <si>
    <t xml:space="preserve">Položka zahrnuje především dopravní prostředky a strojní zařízení, jež jsou součástí železniční dopravní cesty nebo nádraží. </t>
  </si>
  <si>
    <t>Tato hodnota představuje oprávky k položkám uvedeným v řádku A.II.4. výše.</t>
  </si>
  <si>
    <t>MZP</t>
  </si>
  <si>
    <t>Ministerstvo financí</t>
  </si>
  <si>
    <t>00006947</t>
  </si>
  <si>
    <t>Česká správa sociálního zabezpečení</t>
  </si>
  <si>
    <t>00006963</t>
  </si>
  <si>
    <t>Generální finanční ředitelství</t>
  </si>
  <si>
    <t>Hodnota souvisí se změnou metody a prvotním použitím metody nové, např. doúčtování oprávek k 31. 12. 2011.</t>
  </si>
  <si>
    <t>Tato položka zachycuje stav příjmů organizační složky státu.</t>
  </si>
  <si>
    <t>Tato položka zachycuje stav příjmů organizační složky státu včetně snížení příjmů státního rozpočtu o sdílené daně.</t>
  </si>
  <si>
    <t>Generální ředitelství cel</t>
  </si>
  <si>
    <t>Ministerstvo zemědělství</t>
  </si>
  <si>
    <t>00020478</t>
  </si>
  <si>
    <t>Tato položka zachycuje uskutečněné výdaje u OSS.</t>
  </si>
  <si>
    <t>Ministerstvo školství, mládeže a tělovýchovy</t>
  </si>
  <si>
    <t>00022985</t>
  </si>
  <si>
    <t>Úřad práce České republiky</t>
  </si>
  <si>
    <t>Ministerstvo dopravy</t>
  </si>
  <si>
    <t>Jedná se o částky vydaných dluhopisů se splatností delší než 1 rok.</t>
  </si>
  <si>
    <t>Česká exportní banka, a.s.</t>
  </si>
  <si>
    <t>Jedná se o emitované dlouhodobé dluhopisy. Všechny jsou kótované na Lucemburské burze cenných papírů.</t>
  </si>
  <si>
    <t>Jedná se o tranše emitovaných dluhopisů.</t>
  </si>
  <si>
    <t>N</t>
  </si>
  <si>
    <t xml:space="preserve">Položka obsahuje transferové náklady zejména v podobě sociálních dávek pojistného charakteru, jako jsou např. důchody související s penzijním pojištěním (starobní, invalidní a jiné). </t>
  </si>
  <si>
    <t xml:space="preserve">Položka obsahuje transferové náklady zejména v podobě sociálních dávek pojistného charakteru a dále pak dotace, příspěvky, granty a nenávratné finanční výpomoci poskytované jinému ekonomickému subjektu na jeho provozní činnost. </t>
  </si>
  <si>
    <t>Položka obsahuje zejména náklady z titulu dotací na úhradu provozních výdajů, příspěvků, subvencí, dávek, nenávratných finančních výpomocí aj., které byly poskytnuty za účelem úhrady provozní činnosti nebo ztráty jiného ekonomického subjektu.</t>
  </si>
  <si>
    <t>Státní zemědělský intervenční fond</t>
  </si>
  <si>
    <t>Položka obsahuje náklady z titulu dotací, příspěvků, subvencí, dávek, nenávratných finančních výpomocí aj. bez ohledu na účel jejich poskytnutí.</t>
  </si>
  <si>
    <t xml:space="preserve">Položka obsahuje například budovu Obecního domu č. p. 1090/5, Praha 1 v brutto hodnotě 1 623,5 mil. Kč, kolektorové stavby pořízené vlastní investiční výstavbou v pořizovací hodnotě 6 455,0 mil. Kč a systém veřejného osvětlení na území Prahy v pořizovací hodnotě 1 075,6 mil. Kč. </t>
  </si>
  <si>
    <t>Položka obsahuje zejména náklady z titulu dotací, příspěvků, subvencí, dávek a nenávratných finančních výpomocí. Jedná se jak o investiční transfery poskytované za účelem pořízení dlouhodobého majetku, tak o běžné transfery určené především na běžnou činnost.</t>
  </si>
  <si>
    <t>Tato hodnota představuje oprávky ke stavbím Ministerstva obrany.</t>
  </si>
  <si>
    <t>60162694</t>
  </si>
  <si>
    <t>Tato položka obsahuje zejména bezúplatně převzatý, bezúplatně přešlý nebo předaný dlouhodobý majetek                                 a přírůstky nebo úbytky dlouhodobého majetku z důvodu změny příslušnosti k hospodaření nebo z důvodu svěření majetku do správy nebo bezúplatného převodu od zřizovatele.</t>
  </si>
  <si>
    <t>Položka obsahuje zejména budovy a stavby jak jaderných, tak klasických elektráren ČEZ, včetně reaktorů, skladů vyhořelého paliva, budov strojoven a společných chladicích zařízení v hodnotě 107 883,2 mil. Kč. Dále zahrnuje budovy a stavby společnosti ČEZ Distribuce, tj. zejména elektrické distribuční sítě v ČR (liniové stavby, venkovní                                                     i kabelové vedení a související provozní budovy) v hodnotě 111 310,9 mil. Kč, distribuční síť  v Bulharsku                                   a Rumunsku a budovy a stavby společnosti Severočeské doly, a. s., která se zabývá povrchovou těžbou hnědého uhlí.</t>
  </si>
  <si>
    <t>Položka obsahuje v pořizovacích cenách zejména stavby tranzitních železničních koridorů. Konkrétně se jedná                           o I. tranzitní železniční koridor: Děčín - Praha-Holešovice - Pardubice - Brno - Břeclav v hodnotě 40 759,6 mil. Kč,                           II. tranzitní železniční koridor: Petrovice u Karviné - Ostrava - Přerov - Břeclav v hodnotě 39 016,3 mil. Kč, III. tranzitní železniční koridor: Mosty u Jablunkova - Ostrava - Přerov - Praha - Plzeň - Cheb v hodnotě 46 075,2 mil. Kč                                  a IV. tranzitní železniční koridor: Děčín - Praha - České Budějovice - Horní Dvořiště v hodnotě 24 360,1 mil. Kč. Dále položka zahrnuje například budovu centrálního dispečerského pracoviště Praha v částce 384,6 mil. Kč.</t>
  </si>
  <si>
    <t>K nejvýznamnějším položkám patří soupravy Pendolino v brutto hodnotě 4 439,0 mil. Kč a lokomotivy řady 380                          v brutto hodnotě 3 500,0 mil. Kč.</t>
  </si>
  <si>
    <t>Položka obsahuje zejména vozy metra v hodnotě 18 376,8 mil. Kč, tramvaje v hodnotě 15 773,4 mil. Kč, autobusy                        v hodnotě 2 292,7 mil. Kč, sdělovací a zabezpečovací zařízení v hodnotě 5 243,0 mil. Kč.</t>
  </si>
  <si>
    <t>Záporná hodnota ve výši -81 364 883 173,38 Kč je způsobena doúčtováním oprávek k 31. 12. 2011. Při retrospektivní aplikaci metody odpisování dlouhodobého majetku byly jednorázově zaúčtovány oprávky ve výši 79 700 023 478,82 Kč                         a současně byly zaúčtovány oceňovací rozdíly při změně zatřídění majetku ve výši 1 664 859 694,56 Kč. Zbylá hodnota vychází z dalších změn metod provedených Ministerstvem obrany.</t>
  </si>
  <si>
    <t xml:space="preserve">Položka obsahuje například tunely metra v brutto hodnotě 33 482,9 mil. Kč, tramvajové tratě v hodnotě 8 532,6 mil. Kč               a režijní budovy a haly v hodnotě 7 126,7 mil. Kč. </t>
  </si>
  <si>
    <t>Především se jedná o letadla, konstrukční komponenty letadlových draků, motorová vozidla nebo komunikační                          a detekční zařízení.</t>
  </si>
  <si>
    <t>Tato hodnota vychází především z účetní reformy veřejných financí na přelomu roku 2009 a 2010 a uplatněného převodového můstku. Záporná částka představovala k 1. 1. 2010 hodnotu fondu oběžných aktiv -801 568,0 mil. Kč                                              a salda výdajů a nákladů a salda příjmů a výnosů v kumulované hodnotě -223 967,5 mil. Kč. Zvýšení hodnoty do stavu k      31. 12. 2017 bylo způsobeno zejména bezúplatně převzatým, bezúplatně přešlým nebo předaným dlouhodobým majetkem, popřípadě přijetím investiční dotace.</t>
  </si>
  <si>
    <t>263 283,0</t>
  </si>
  <si>
    <t>Okamžik sestavení: 23. 11. 2018                                                                                                                               Podpisový záznam: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</si>
</sst>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</numFmts>
  <fonts count="7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1"/>
      <color rgb="FFFF0000"/>
      <name val="Calibri"/>
      <family val="2"/>
      <charset val="238"/>
      <scheme val="minor"/>
    </font>
    <font>
      <sz val="10"/>
      <color theme="1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8"/>
      <color rgb="FFFF0000"/>
      <name val="Arial"/>
      <family val="2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166" fontId="20" fillId="0" borderId="0"/>
    <xf numFmtId="167" fontId="21" fillId="0" borderId="0" applyProtection="0"/>
    <xf numFmtId="167" fontId="2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23" borderId="0" applyNumberFormat="0" applyBorder="0" applyAlignment="0" applyProtection="0"/>
    <xf numFmtId="0" fontId="23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9" borderId="0" applyNumberFormat="0" applyBorder="0" applyAlignment="0" applyProtection="0"/>
    <xf numFmtId="0" fontId="25" fillId="29" borderId="1" applyNumberFormat="0" applyAlignment="0" applyProtection="0"/>
    <xf numFmtId="0" fontId="11" fillId="0" borderId="2" applyNumberFormat="0" applyFill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6" applyNumberFormat="0" applyAlignment="0" applyProtection="0"/>
    <xf numFmtId="0" fontId="33" fillId="27" borderId="1" applyNumberFormat="0" applyAlignment="0" applyProtection="0"/>
    <xf numFmtId="0" fontId="12" fillId="34" borderId="6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9" borderId="0" applyNumberFormat="0" applyBorder="0" applyAlignment="0" applyProtection="0"/>
    <xf numFmtId="0" fontId="19" fillId="0" borderId="0"/>
    <xf numFmtId="0" fontId="4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26" borderId="11" applyNumberFormat="0" applyFont="0" applyAlignment="0" applyProtection="0"/>
    <xf numFmtId="0" fontId="42" fillId="29" borderId="12" applyNumberFormat="0" applyAlignment="0" applyProtection="0"/>
    <xf numFmtId="0" fontId="2" fillId="5" borderId="11" applyNumberFormat="0" applyFont="0" applyAlignment="0" applyProtection="0"/>
    <xf numFmtId="0" fontId="14" fillId="0" borderId="13" applyNumberFormat="0" applyFill="0" applyAlignment="0" applyProtection="0"/>
    <xf numFmtId="4" fontId="43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3" fillId="35" borderId="14" applyNumberFormat="0" applyProtection="0">
      <alignment vertical="center"/>
    </xf>
    <xf numFmtId="4" fontId="45" fillId="9" borderId="15" applyNumberFormat="0" applyProtection="0">
      <alignment vertical="center"/>
    </xf>
    <xf numFmtId="4" fontId="43" fillId="35" borderId="14" applyNumberFormat="0" applyProtection="0">
      <alignment horizontal="left" vertical="center" indent="1"/>
    </xf>
    <xf numFmtId="4" fontId="44" fillId="9" borderId="15" applyNumberFormat="0" applyProtection="0">
      <alignment horizontal="left" vertical="center" indent="1"/>
    </xf>
    <xf numFmtId="0" fontId="46" fillId="9" borderId="15" applyNumberFormat="0" applyProtection="0">
      <alignment horizontal="left" vertical="top" indent="1"/>
    </xf>
    <xf numFmtId="0" fontId="44" fillId="9" borderId="15" applyNumberFormat="0" applyProtection="0">
      <alignment horizontal="left" vertical="top" indent="1"/>
    </xf>
    <xf numFmtId="4" fontId="18" fillId="3" borderId="14" applyNumberFormat="0" applyProtection="0">
      <alignment horizontal="right" vertical="center"/>
    </xf>
    <xf numFmtId="4" fontId="47" fillId="3" borderId="15" applyNumberFormat="0" applyProtection="0">
      <alignment horizontal="right" vertical="center"/>
    </xf>
    <xf numFmtId="4" fontId="18" fillId="36" borderId="14" applyNumberFormat="0" applyProtection="0">
      <alignment horizontal="right" vertical="center"/>
    </xf>
    <xf numFmtId="4" fontId="47" fillId="4" borderId="15" applyNumberFormat="0" applyProtection="0">
      <alignment horizontal="right" vertical="center"/>
    </xf>
    <xf numFmtId="4" fontId="18" fillId="37" borderId="16" applyNumberFormat="0" applyProtection="0">
      <alignment horizontal="right" vertical="center"/>
    </xf>
    <xf numFmtId="4" fontId="47" fillId="37" borderId="15" applyNumberFormat="0" applyProtection="0">
      <alignment horizontal="right" vertical="center"/>
    </xf>
    <xf numFmtId="4" fontId="18" fillId="10" borderId="14" applyNumberFormat="0" applyProtection="0">
      <alignment horizontal="right" vertical="center"/>
    </xf>
    <xf numFmtId="4" fontId="47" fillId="10" borderId="15" applyNumberFormat="0" applyProtection="0">
      <alignment horizontal="right" vertical="center"/>
    </xf>
    <xf numFmtId="4" fontId="18" fillId="13" borderId="14" applyNumberFormat="0" applyProtection="0">
      <alignment horizontal="right" vertical="center"/>
    </xf>
    <xf numFmtId="4" fontId="47" fillId="13" borderId="15" applyNumberFormat="0" applyProtection="0">
      <alignment horizontal="right" vertical="center"/>
    </xf>
    <xf numFmtId="4" fontId="18" fillId="11" borderId="14" applyNumberFormat="0" applyProtection="0">
      <alignment horizontal="right" vertical="center"/>
    </xf>
    <xf numFmtId="4" fontId="47" fillId="11" borderId="15" applyNumberFormat="0" applyProtection="0">
      <alignment horizontal="right" vertical="center"/>
    </xf>
    <xf numFmtId="4" fontId="18" fillId="38" borderId="14" applyNumberFormat="0" applyProtection="0">
      <alignment horizontal="right" vertical="center"/>
    </xf>
    <xf numFmtId="4" fontId="47" fillId="38" borderId="15" applyNumberFormat="0" applyProtection="0">
      <alignment horizontal="right" vertical="center"/>
    </xf>
    <xf numFmtId="4" fontId="18" fillId="39" borderId="14" applyNumberFormat="0" applyProtection="0">
      <alignment horizontal="right" vertical="center"/>
    </xf>
    <xf numFmtId="4" fontId="47" fillId="39" borderId="15" applyNumberFormat="0" applyProtection="0">
      <alignment horizontal="right" vertical="center"/>
    </xf>
    <xf numFmtId="4" fontId="18" fillId="8" borderId="14" applyNumberFormat="0" applyProtection="0">
      <alignment horizontal="right" vertical="center"/>
    </xf>
    <xf numFmtId="4" fontId="47" fillId="8" borderId="15" applyNumberFormat="0" applyProtection="0">
      <alignment horizontal="right" vertical="center"/>
    </xf>
    <xf numFmtId="4" fontId="18" fillId="40" borderId="16" applyNumberFormat="0" applyProtection="0">
      <alignment horizontal="left" vertical="center" indent="1"/>
    </xf>
    <xf numFmtId="4" fontId="44" fillId="40" borderId="17" applyNumberFormat="0" applyProtection="0">
      <alignment horizontal="left" vertical="center" indent="1"/>
    </xf>
    <xf numFmtId="0" fontId="48" fillId="0" borderId="0"/>
    <xf numFmtId="0" fontId="19" fillId="0" borderId="0">
      <alignment horizontal="left"/>
    </xf>
    <xf numFmtId="0" fontId="49" fillId="41" borderId="0"/>
    <xf numFmtId="4" fontId="50" fillId="42" borderId="16" applyNumberFormat="0" applyProtection="0">
      <alignment horizontal="left" vertical="center" indent="1"/>
    </xf>
    <xf numFmtId="4" fontId="47" fillId="43" borderId="0" applyNumberFormat="0" applyProtection="0">
      <alignment horizontal="left" vertical="center" indent="1"/>
    </xf>
    <xf numFmtId="4" fontId="50" fillId="42" borderId="16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18" fillId="44" borderId="14" applyNumberFormat="0" applyProtection="0">
      <alignment horizontal="right" vertical="center"/>
    </xf>
    <xf numFmtId="4" fontId="47" fillId="45" borderId="15" applyNumberFormat="0" applyProtection="0">
      <alignment horizontal="right" vertical="center"/>
    </xf>
    <xf numFmtId="4" fontId="18" fillId="43" borderId="16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18" fillId="45" borderId="16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0" fontId="18" fillId="46" borderId="14" applyNumberFormat="0" applyProtection="0">
      <alignment horizontal="left" vertical="center" indent="1"/>
    </xf>
    <xf numFmtId="0" fontId="41" fillId="42" borderId="15" applyNumberFormat="0" applyProtection="0">
      <alignment horizontal="left" vertical="center" indent="1"/>
    </xf>
    <xf numFmtId="0" fontId="19" fillId="42" borderId="15" applyNumberFormat="0" applyProtection="0">
      <alignment horizontal="left" vertical="top" indent="1"/>
    </xf>
    <xf numFmtId="0" fontId="41" fillId="42" borderId="15" applyNumberFormat="0" applyProtection="0">
      <alignment horizontal="left" vertical="top" indent="1"/>
    </xf>
    <xf numFmtId="0" fontId="18" fillId="47" borderId="14" applyNumberFormat="0" applyProtection="0">
      <alignment horizontal="left" vertical="center" indent="1"/>
    </xf>
    <xf numFmtId="0" fontId="41" fillId="45" borderId="15" applyNumberFormat="0" applyProtection="0">
      <alignment horizontal="left" vertical="center" indent="1"/>
    </xf>
    <xf numFmtId="0" fontId="19" fillId="45" borderId="15" applyNumberFormat="0" applyProtection="0">
      <alignment horizontal="left" vertical="top" indent="1"/>
    </xf>
    <xf numFmtId="0" fontId="41" fillId="45" borderId="15" applyNumberFormat="0" applyProtection="0">
      <alignment horizontal="left" vertical="top" indent="1"/>
    </xf>
    <xf numFmtId="0" fontId="18" fillId="2" borderId="14" applyNumberFormat="0" applyProtection="0">
      <alignment horizontal="left" vertical="center" indent="1"/>
    </xf>
    <xf numFmtId="0" fontId="41" fillId="2" borderId="15" applyNumberFormat="0" applyProtection="0">
      <alignment horizontal="left" vertical="center" indent="1"/>
    </xf>
    <xf numFmtId="0" fontId="19" fillId="2" borderId="15" applyNumberFormat="0" applyProtection="0">
      <alignment horizontal="left" vertical="top" indent="1"/>
    </xf>
    <xf numFmtId="0" fontId="41" fillId="2" borderId="15" applyNumberFormat="0" applyProtection="0">
      <alignment horizontal="left" vertical="top" indent="1"/>
    </xf>
    <xf numFmtId="0" fontId="18" fillId="43" borderId="14" applyNumberFormat="0" applyProtection="0">
      <alignment horizontal="left" vertical="center" indent="1"/>
    </xf>
    <xf numFmtId="0" fontId="41" fillId="43" borderId="15" applyNumberFormat="0" applyProtection="0">
      <alignment horizontal="left" vertical="center" indent="1"/>
    </xf>
    <xf numFmtId="0" fontId="19" fillId="43" borderId="15" applyNumberFormat="0" applyProtection="0">
      <alignment horizontal="left" vertical="top" indent="1"/>
    </xf>
    <xf numFmtId="0" fontId="41" fillId="43" borderId="15" applyNumberFormat="0" applyProtection="0">
      <alignment horizontal="left" vertical="top" indent="1"/>
    </xf>
    <xf numFmtId="4" fontId="18" fillId="12" borderId="14" applyNumberFormat="0" applyProtection="0">
      <alignment horizontal="left" vertical="center" indent="1"/>
    </xf>
    <xf numFmtId="4" fontId="44" fillId="45" borderId="0" applyNumberFormat="0" applyProtection="0">
      <alignment horizontal="left" vertical="center" indent="1"/>
    </xf>
    <xf numFmtId="0" fontId="19" fillId="48" borderId="18" applyNumberFormat="0">
      <protection locked="0"/>
    </xf>
    <xf numFmtId="0" fontId="41" fillId="48" borderId="19" applyNumberFormat="0">
      <protection locked="0"/>
    </xf>
    <xf numFmtId="0" fontId="43" fillId="42" borderId="20" applyBorder="0"/>
    <xf numFmtId="4" fontId="53" fillId="5" borderId="15" applyNumberFormat="0" applyProtection="0">
      <alignment vertical="center"/>
    </xf>
    <xf numFmtId="4" fontId="47" fillId="5" borderId="15" applyNumberFormat="0" applyProtection="0">
      <alignment vertical="center"/>
    </xf>
    <xf numFmtId="4" fontId="54" fillId="49" borderId="19" applyNumberFormat="0" applyProtection="0">
      <alignment vertical="center"/>
    </xf>
    <xf numFmtId="4" fontId="55" fillId="5" borderId="15" applyNumberFormat="0" applyProtection="0">
      <alignment vertical="center"/>
    </xf>
    <xf numFmtId="4" fontId="53" fillId="46" borderId="15" applyNumberFormat="0" applyProtection="0">
      <alignment horizontal="left" vertical="center" indent="1"/>
    </xf>
    <xf numFmtId="4" fontId="47" fillId="5" borderId="15" applyNumberFormat="0" applyProtection="0">
      <alignment horizontal="left" vertical="center" indent="1"/>
    </xf>
    <xf numFmtId="0" fontId="53" fillId="5" borderId="15" applyNumberFormat="0" applyProtection="0">
      <alignment horizontal="left" vertical="top" indent="1"/>
    </xf>
    <xf numFmtId="0" fontId="47" fillId="5" borderId="15" applyNumberFormat="0" applyProtection="0">
      <alignment horizontal="left" vertical="top" indent="1"/>
    </xf>
    <xf numFmtId="4" fontId="18" fillId="0" borderId="14" applyNumberFormat="0" applyProtection="0">
      <alignment horizontal="right" vertical="center"/>
    </xf>
    <xf numFmtId="4" fontId="47" fillId="43" borderId="15" applyNumberFormat="0" applyProtection="0">
      <alignment horizontal="right" vertical="center"/>
    </xf>
    <xf numFmtId="4" fontId="43" fillId="0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4" fontId="47" fillId="45" borderId="15" applyNumberFormat="0" applyProtection="0">
      <alignment horizontal="left" vertical="center" indent="1"/>
    </xf>
    <xf numFmtId="4" fontId="47" fillId="45" borderId="15" applyNumberFormat="0" applyProtection="0">
      <alignment horizontal="left" vertical="center" indent="1"/>
    </xf>
    <xf numFmtId="4" fontId="18" fillId="12" borderId="14" applyNumberFormat="0" applyProtection="0">
      <alignment horizontal="left" vertical="center" indent="1"/>
    </xf>
    <xf numFmtId="0" fontId="53" fillId="45" borderId="15" applyNumberFormat="0" applyProtection="0">
      <alignment horizontal="left" vertical="top" indent="1"/>
    </xf>
    <xf numFmtId="0" fontId="47" fillId="45" borderId="15" applyNumberFormat="0" applyProtection="0">
      <alignment horizontal="left" vertical="top" indent="1"/>
    </xf>
    <xf numFmtId="4" fontId="56" fillId="50" borderId="16" applyNumberFormat="0" applyProtection="0">
      <alignment horizontal="left" vertical="center" indent="1"/>
    </xf>
    <xf numFmtId="4" fontId="57" fillId="50" borderId="0" applyNumberFormat="0" applyProtection="0">
      <alignment horizontal="left" vertical="center" indent="1"/>
    </xf>
    <xf numFmtId="0" fontId="18" fillId="51" borderId="19"/>
    <xf numFmtId="4" fontId="58" fillId="48" borderId="14" applyNumberFormat="0" applyProtection="0">
      <alignment horizontal="right" vertical="center"/>
    </xf>
    <xf numFmtId="4" fontId="59" fillId="43" borderId="15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15" fillId="9" borderId="1" applyNumberFormat="0" applyAlignment="0" applyProtection="0"/>
    <xf numFmtId="0" fontId="61" fillId="48" borderId="1" applyNumberFormat="0" applyAlignment="0" applyProtection="0"/>
    <xf numFmtId="0" fontId="16" fillId="48" borderId="12" applyNumberFormat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42" borderId="0" applyNumberFormat="0" applyBorder="0" applyAlignment="0" applyProtection="0"/>
    <xf numFmtId="0" fontId="10" fillId="12" borderId="0" applyNumberFormat="0" applyBorder="0" applyAlignment="0" applyProtection="0"/>
    <xf numFmtId="0" fontId="10" fillId="37" borderId="0" applyNumberFormat="0" applyBorder="0" applyAlignment="0" applyProtection="0"/>
    <xf numFmtId="0" fontId="75" fillId="0" borderId="0"/>
    <xf numFmtId="0" fontId="2" fillId="0" borderId="0"/>
  </cellStyleXfs>
  <cellXfs count="216">
    <xf numFmtId="0" fontId="0" fillId="0" borderId="0" xfId="0"/>
    <xf numFmtId="0" fontId="2" fillId="0" borderId="0" xfId="71" applyFill="1"/>
    <xf numFmtId="0" fontId="2" fillId="0" borderId="0" xfId="71" applyFont="1" applyFill="1"/>
    <xf numFmtId="0" fontId="0" fillId="0" borderId="0" xfId="0" applyFill="1"/>
    <xf numFmtId="0" fontId="0" fillId="0" borderId="0" xfId="0" applyFill="1" applyBorder="1"/>
    <xf numFmtId="0" fontId="5" fillId="0" borderId="0" xfId="72" applyFont="1" applyFill="1" applyBorder="1" applyAlignment="1"/>
    <xf numFmtId="0" fontId="64" fillId="0" borderId="0" xfId="71" applyFont="1" applyFill="1"/>
    <xf numFmtId="0" fontId="65" fillId="0" borderId="0" xfId="71" applyFont="1" applyFill="1"/>
    <xf numFmtId="0" fontId="66" fillId="0" borderId="0" xfId="71" applyFont="1" applyFill="1"/>
    <xf numFmtId="0" fontId="66" fillId="0" borderId="19" xfId="71" applyFont="1" applyFill="1" applyBorder="1" applyAlignment="1">
      <alignment horizontal="center"/>
    </xf>
    <xf numFmtId="0" fontId="66" fillId="0" borderId="22" xfId="71" applyFont="1" applyFill="1" applyBorder="1" applyAlignment="1">
      <alignment horizontal="center"/>
    </xf>
    <xf numFmtId="0" fontId="67" fillId="0" borderId="0" xfId="71" applyFont="1" applyFill="1"/>
    <xf numFmtId="0" fontId="8" fillId="0" borderId="0" xfId="71" applyFont="1" applyFill="1"/>
    <xf numFmtId="0" fontId="9" fillId="0" borderId="19" xfId="71" applyFont="1" applyFill="1" applyBorder="1"/>
    <xf numFmtId="0" fontId="9" fillId="0" borderId="23" xfId="71" applyFont="1" applyFill="1" applyBorder="1"/>
    <xf numFmtId="0" fontId="2" fillId="0" borderId="0" xfId="71" applyFill="1" applyAlignment="1">
      <alignment vertical="center"/>
    </xf>
    <xf numFmtId="0" fontId="0" fillId="0" borderId="24" xfId="0" applyFont="1" applyFill="1" applyBorder="1" applyAlignment="1">
      <alignment wrapText="1"/>
    </xf>
    <xf numFmtId="0" fontId="66" fillId="0" borderId="25" xfId="71" applyFont="1" applyFill="1" applyBorder="1" applyAlignment="1">
      <alignment horizontal="left" vertical="center"/>
    </xf>
    <xf numFmtId="0" fontId="65" fillId="0" borderId="19" xfId="71" applyFont="1" applyFill="1" applyBorder="1" applyAlignment="1">
      <alignment horizontal="left"/>
    </xf>
    <xf numFmtId="0" fontId="7" fillId="0" borderId="19" xfId="71" applyFont="1" applyFill="1" applyBorder="1" applyAlignment="1">
      <alignment horizontal="left" vertical="center"/>
    </xf>
    <xf numFmtId="0" fontId="66" fillId="0" borderId="19" xfId="71" applyFont="1" applyFill="1" applyBorder="1" applyAlignment="1">
      <alignment horizontal="left" vertical="center"/>
    </xf>
    <xf numFmtId="0" fontId="65" fillId="0" borderId="25" xfId="71" applyFont="1" applyFill="1" applyBorder="1" applyAlignment="1">
      <alignment horizontal="left"/>
    </xf>
    <xf numFmtId="0" fontId="6" fillId="0" borderId="19" xfId="71" applyFont="1" applyFill="1" applyBorder="1" applyAlignment="1">
      <alignment horizontal="left" wrapText="1"/>
    </xf>
    <xf numFmtId="0" fontId="6" fillId="0" borderId="19" xfId="71" applyFont="1" applyFill="1" applyBorder="1" applyAlignment="1">
      <alignment horizontal="left"/>
    </xf>
    <xf numFmtId="0" fontId="5" fillId="0" borderId="19" xfId="71" applyFont="1" applyFill="1" applyBorder="1" applyAlignment="1">
      <alignment horizontal="left"/>
    </xf>
    <xf numFmtId="165" fontId="9" fillId="0" borderId="19" xfId="71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71" applyNumberFormat="1" applyFont="1" applyFill="1" applyBorder="1" applyAlignment="1" applyProtection="1">
      <alignment horizontal="right" vertical="center" indent="1"/>
      <protection locked="0"/>
    </xf>
    <xf numFmtId="0" fontId="66" fillId="0" borderId="26" xfId="71" applyFont="1" applyFill="1" applyBorder="1" applyAlignment="1">
      <alignment horizontal="left"/>
    </xf>
    <xf numFmtId="0" fontId="66" fillId="0" borderId="27" xfId="71" applyFont="1" applyFill="1" applyBorder="1" applyAlignment="1">
      <alignment horizontal="center"/>
    </xf>
    <xf numFmtId="0" fontId="7" fillId="0" borderId="27" xfId="71" applyFont="1" applyFill="1" applyBorder="1" applyAlignment="1">
      <alignment horizontal="center"/>
    </xf>
    <xf numFmtId="0" fontId="7" fillId="0" borderId="27" xfId="71" applyNumberFormat="1" applyFont="1" applyFill="1" applyBorder="1" applyAlignment="1">
      <alignment horizontal="center"/>
    </xf>
    <xf numFmtId="16" fontId="7" fillId="0" borderId="27" xfId="71" applyNumberFormat="1" applyFont="1" applyFill="1" applyBorder="1" applyAlignment="1">
      <alignment horizontal="center"/>
    </xf>
    <xf numFmtId="0" fontId="66" fillId="0" borderId="27" xfId="71" applyNumberFormat="1" applyFont="1" applyFill="1" applyBorder="1" applyAlignment="1">
      <alignment horizontal="center"/>
    </xf>
    <xf numFmtId="0" fontId="5" fillId="0" borderId="27" xfId="71" applyFont="1" applyFill="1" applyBorder="1" applyAlignment="1">
      <alignment horizontal="center"/>
    </xf>
    <xf numFmtId="0" fontId="66" fillId="0" borderId="28" xfId="71" applyFont="1" applyFill="1" applyBorder="1" applyAlignment="1">
      <alignment horizontal="center"/>
    </xf>
    <xf numFmtId="0" fontId="68" fillId="0" borderId="0" xfId="0" applyFont="1" applyFill="1" applyBorder="1"/>
    <xf numFmtId="165" fontId="0" fillId="0" borderId="0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0" fillId="0" borderId="0" xfId="0" applyFont="1" applyFill="1"/>
    <xf numFmtId="0" fontId="69" fillId="0" borderId="0" xfId="0" applyFont="1" applyFill="1" applyBorder="1"/>
    <xf numFmtId="0" fontId="65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/>
    <xf numFmtId="0" fontId="0" fillId="0" borderId="0" xfId="0" applyFont="1" applyFill="1" applyBorder="1"/>
    <xf numFmtId="0" fontId="18" fillId="0" borderId="0" xfId="153" quotePrefix="1" applyNumberFormat="1" applyFill="1" applyBorder="1">
      <alignment horizontal="left" vertical="center" indent="1"/>
    </xf>
    <xf numFmtId="4" fontId="18" fillId="0" borderId="0" xfId="147" applyNumberFormat="1" applyFill="1" applyBorder="1">
      <alignment horizontal="right" vertical="center"/>
    </xf>
    <xf numFmtId="0" fontId="70" fillId="0" borderId="0" xfId="153" quotePrefix="1" applyNumberFormat="1" applyFont="1" applyFill="1" applyBorder="1">
      <alignment horizontal="left" vertical="center" indent="1"/>
    </xf>
    <xf numFmtId="4" fontId="65" fillId="0" borderId="0" xfId="0" applyNumberFormat="1" applyFont="1" applyFill="1" applyBorder="1" applyAlignment="1">
      <alignment vertical="center" wrapText="1"/>
    </xf>
    <xf numFmtId="0" fontId="71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72" fillId="0" borderId="0" xfId="0" applyFont="1" applyFill="1"/>
    <xf numFmtId="165" fontId="2" fillId="0" borderId="0" xfId="71" applyNumberFormat="1" applyFill="1"/>
    <xf numFmtId="0" fontId="5" fillId="0" borderId="0" xfId="72" applyFont="1" applyFill="1" applyBorder="1" applyAlignment="1" applyProtection="1">
      <protection locked="0"/>
    </xf>
    <xf numFmtId="165" fontId="0" fillId="0" borderId="0" xfId="0" applyNumberFormat="1" applyFill="1"/>
    <xf numFmtId="0" fontId="5" fillId="0" borderId="0" xfId="0" applyFont="1" applyFill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2" fillId="0" borderId="0" xfId="71" applyFill="1" applyAlignment="1">
      <alignment horizontal="center"/>
    </xf>
    <xf numFmtId="0" fontId="0" fillId="0" borderId="0" xfId="0" applyFill="1" applyAlignment="1">
      <alignment horizontal="center"/>
    </xf>
    <xf numFmtId="0" fontId="41" fillId="0" borderId="0" xfId="177" applyFont="1" applyProtection="1">
      <protection locked="0"/>
    </xf>
    <xf numFmtId="0" fontId="41" fillId="0" borderId="0" xfId="177" applyFont="1" applyBorder="1" applyAlignment="1" applyProtection="1">
      <protection locked="0"/>
    </xf>
    <xf numFmtId="0" fontId="9" fillId="53" borderId="45" xfId="177" applyFont="1" applyFill="1" applyBorder="1" applyAlignment="1" applyProtection="1">
      <alignment horizontal="center" vertical="center" wrapText="1"/>
      <protection locked="0"/>
    </xf>
    <xf numFmtId="0" fontId="65" fillId="0" borderId="19" xfId="177" applyFont="1" applyFill="1" applyBorder="1" applyAlignment="1" applyProtection="1">
      <alignment horizontal="center" vertical="center"/>
      <protection locked="0"/>
    </xf>
    <xf numFmtId="165" fontId="9" fillId="0" borderId="19" xfId="178" applyNumberFormat="1" applyFont="1" applyFill="1" applyBorder="1" applyAlignment="1" applyProtection="1">
      <alignment horizontal="right" vertical="center" indent="1"/>
      <protection locked="0"/>
    </xf>
    <xf numFmtId="0" fontId="41" fillId="0" borderId="0" xfId="177" applyFont="1" applyFill="1" applyProtection="1">
      <protection locked="0"/>
    </xf>
    <xf numFmtId="0" fontId="66" fillId="0" borderId="19" xfId="178" applyFont="1" applyFill="1" applyBorder="1" applyAlignment="1" applyProtection="1">
      <alignment horizontal="left" vertical="center"/>
      <protection locked="0"/>
    </xf>
    <xf numFmtId="0" fontId="66" fillId="0" borderId="27" xfId="177" applyFont="1" applyFill="1" applyBorder="1" applyAlignment="1" applyProtection="1">
      <protection locked="0"/>
    </xf>
    <xf numFmtId="0" fontId="66" fillId="0" borderId="19" xfId="177" applyFont="1" applyFill="1" applyBorder="1" applyAlignment="1" applyProtection="1">
      <protection locked="0"/>
    </xf>
    <xf numFmtId="0" fontId="65" fillId="0" borderId="19" xfId="177" applyFont="1" applyFill="1" applyBorder="1" applyAlignment="1" applyProtection="1">
      <alignment horizontal="left" vertical="center" wrapText="1"/>
      <protection locked="0"/>
    </xf>
    <xf numFmtId="0" fontId="65" fillId="0" borderId="27" xfId="177" applyFont="1" applyFill="1" applyBorder="1" applyProtection="1">
      <protection locked="0"/>
    </xf>
    <xf numFmtId="0" fontId="65" fillId="0" borderId="19" xfId="177" applyFont="1" applyFill="1" applyBorder="1" applyAlignment="1" applyProtection="1">
      <alignment horizontal="left" vertical="center"/>
      <protection locked="0"/>
    </xf>
    <xf numFmtId="0" fontId="65" fillId="0" borderId="19" xfId="178" applyFont="1" applyFill="1" applyBorder="1" applyAlignment="1" applyProtection="1">
      <alignment horizontal="left"/>
      <protection locked="0"/>
    </xf>
    <xf numFmtId="0" fontId="66" fillId="0" borderId="27" xfId="177" applyFont="1" applyFill="1" applyBorder="1" applyAlignment="1" applyProtection="1">
      <alignment horizontal="left" indent="1"/>
      <protection locked="0"/>
    </xf>
    <xf numFmtId="0" fontId="9" fillId="0" borderId="19" xfId="177" applyFont="1" applyFill="1" applyBorder="1" applyAlignment="1" applyProtection="1">
      <protection locked="0"/>
    </xf>
    <xf numFmtId="0" fontId="66" fillId="0" borderId="19" xfId="177" applyFont="1" applyFill="1" applyBorder="1" applyAlignment="1" applyProtection="1">
      <alignment vertical="center"/>
      <protection locked="0"/>
    </xf>
    <xf numFmtId="0" fontId="65" fillId="0" borderId="19" xfId="178" applyFont="1" applyFill="1" applyBorder="1" applyAlignment="1" applyProtection="1">
      <alignment horizontal="left" vertical="center"/>
      <protection locked="0"/>
    </xf>
    <xf numFmtId="0" fontId="65" fillId="0" borderId="19" xfId="177" applyFont="1" applyFill="1" applyBorder="1" applyProtection="1">
      <protection locked="0"/>
    </xf>
    <xf numFmtId="0" fontId="66" fillId="53" borderId="19" xfId="177" applyFont="1" applyFill="1" applyBorder="1" applyAlignment="1" applyProtection="1">
      <alignment vertical="center"/>
      <protection locked="0"/>
    </xf>
    <xf numFmtId="165" fontId="9" fillId="53" borderId="19" xfId="178" applyNumberFormat="1" applyFont="1" applyFill="1" applyBorder="1" applyAlignment="1" applyProtection="1">
      <alignment horizontal="right" vertical="center" indent="1"/>
      <protection locked="0"/>
    </xf>
    <xf numFmtId="0" fontId="66" fillId="53" borderId="27" xfId="177" applyFont="1" applyFill="1" applyBorder="1" applyAlignment="1" applyProtection="1">
      <alignment horizontal="left" indent="1"/>
      <protection locked="0"/>
    </xf>
    <xf numFmtId="0" fontId="66" fillId="53" borderId="19" xfId="177" applyFont="1" applyFill="1" applyBorder="1" applyAlignment="1" applyProtection="1">
      <protection locked="0"/>
    </xf>
    <xf numFmtId="0" fontId="65" fillId="53" borderId="19" xfId="177" applyFont="1" applyFill="1" applyBorder="1" applyProtection="1">
      <protection locked="0"/>
    </xf>
    <xf numFmtId="0" fontId="65" fillId="53" borderId="19" xfId="177" applyFont="1" applyFill="1" applyBorder="1" applyAlignment="1" applyProtection="1">
      <alignment horizontal="left"/>
      <protection locked="0"/>
    </xf>
    <xf numFmtId="0" fontId="65" fillId="53" borderId="19" xfId="178" applyFont="1" applyFill="1" applyBorder="1" applyAlignment="1" applyProtection="1">
      <alignment horizontal="left" vertical="center"/>
      <protection locked="0"/>
    </xf>
    <xf numFmtId="0" fontId="65" fillId="53" borderId="27" xfId="177" applyFont="1" applyFill="1" applyBorder="1" applyProtection="1">
      <protection locked="0"/>
    </xf>
    <xf numFmtId="0" fontId="65" fillId="53" borderId="19" xfId="178" applyFont="1" applyFill="1" applyBorder="1" applyAlignment="1" applyProtection="1">
      <protection locked="0"/>
    </xf>
    <xf numFmtId="0" fontId="66" fillId="53" borderId="27" xfId="177" applyFont="1" applyFill="1" applyBorder="1" applyAlignment="1" applyProtection="1">
      <alignment horizontal="right"/>
      <protection locked="0"/>
    </xf>
    <xf numFmtId="0" fontId="66" fillId="53" borderId="27" xfId="177" applyFont="1" applyFill="1" applyBorder="1" applyAlignment="1" applyProtection="1">
      <protection locked="0"/>
    </xf>
    <xf numFmtId="0" fontId="66" fillId="0" borderId="27" xfId="177" applyFont="1" applyFill="1" applyBorder="1" applyAlignment="1" applyProtection="1">
      <alignment horizontal="right"/>
      <protection locked="0"/>
    </xf>
    <xf numFmtId="0" fontId="65" fillId="0" borderId="19" xfId="177" applyFont="1" applyFill="1" applyBorder="1" applyAlignment="1" applyProtection="1">
      <alignment horizontal="left" wrapText="1"/>
      <protection locked="0"/>
    </xf>
    <xf numFmtId="0" fontId="65" fillId="0" borderId="19" xfId="177" applyFont="1" applyFill="1" applyBorder="1" applyAlignment="1" applyProtection="1">
      <alignment horizontal="left"/>
      <protection locked="0"/>
    </xf>
    <xf numFmtId="0" fontId="5" fillId="0" borderId="19" xfId="177" applyFont="1" applyFill="1" applyBorder="1" applyAlignment="1" applyProtection="1">
      <alignment horizontal="left"/>
      <protection locked="0"/>
    </xf>
    <xf numFmtId="0" fontId="66" fillId="0" borderId="36" xfId="177" applyFont="1" applyFill="1" applyBorder="1" applyAlignment="1" applyProtection="1">
      <alignment horizontal="left" vertical="center"/>
      <protection locked="0"/>
    </xf>
    <xf numFmtId="165" fontId="9" fillId="0" borderId="43" xfId="178" applyNumberFormat="1" applyFont="1" applyFill="1" applyBorder="1" applyAlignment="1" applyProtection="1">
      <alignment horizontal="right" vertical="center" indent="1"/>
      <protection locked="0"/>
    </xf>
    <xf numFmtId="0" fontId="66" fillId="0" borderId="19" xfId="177" applyFont="1" applyFill="1" applyBorder="1" applyAlignment="1" applyProtection="1">
      <alignment horizontal="left" vertical="center"/>
      <protection locked="0"/>
    </xf>
    <xf numFmtId="0" fontId="66" fillId="0" borderId="47" xfId="177" applyFont="1" applyFill="1" applyBorder="1" applyAlignment="1" applyProtection="1">
      <protection locked="0"/>
    </xf>
    <xf numFmtId="0" fontId="66" fillId="0" borderId="37" xfId="177" applyFont="1" applyFill="1" applyBorder="1" applyAlignment="1" applyProtection="1">
      <protection locked="0"/>
    </xf>
    <xf numFmtId="0" fontId="65" fillId="0" borderId="37" xfId="177" applyFont="1" applyFill="1" applyBorder="1" applyProtection="1">
      <protection locked="0"/>
    </xf>
    <xf numFmtId="0" fontId="65" fillId="0" borderId="27" xfId="177" applyFont="1" applyFill="1" applyBorder="1" applyAlignment="1" applyProtection="1">
      <alignment horizontal="left" indent="1"/>
      <protection locked="0"/>
    </xf>
    <xf numFmtId="0" fontId="6" fillId="0" borderId="19" xfId="177" applyFont="1" applyFill="1" applyBorder="1" applyAlignment="1" applyProtection="1">
      <alignment wrapText="1"/>
      <protection locked="0"/>
    </xf>
    <xf numFmtId="0" fontId="65" fillId="0" borderId="19" xfId="177" applyFont="1" applyFill="1" applyBorder="1" applyAlignment="1" applyProtection="1">
      <alignment wrapText="1"/>
      <protection locked="0"/>
    </xf>
    <xf numFmtId="0" fontId="6" fillId="0" borderId="45" xfId="177" applyFont="1" applyFill="1" applyBorder="1" applyAlignment="1" applyProtection="1">
      <alignment horizontal="left" wrapText="1"/>
      <protection locked="0"/>
    </xf>
    <xf numFmtId="0" fontId="65" fillId="0" borderId="45" xfId="177" applyFont="1" applyFill="1" applyBorder="1" applyAlignment="1" applyProtection="1">
      <alignment horizontal="left" wrapText="1"/>
      <protection locked="0"/>
    </xf>
    <xf numFmtId="0" fontId="5" fillId="0" borderId="19" xfId="177" applyFont="1" applyFill="1" applyBorder="1" applyAlignment="1" applyProtection="1">
      <alignment wrapText="1"/>
      <protection locked="0"/>
    </xf>
    <xf numFmtId="0" fontId="5" fillId="0" borderId="19" xfId="177" applyFont="1" applyFill="1" applyBorder="1" applyProtection="1">
      <protection locked="0"/>
    </xf>
    <xf numFmtId="0" fontId="5" fillId="0" borderId="19" xfId="177" applyFont="1" applyFill="1" applyBorder="1" applyAlignment="1" applyProtection="1">
      <alignment horizontal="left" wrapText="1"/>
      <protection locked="0"/>
    </xf>
    <xf numFmtId="0" fontId="66" fillId="53" borderId="19" xfId="178" applyFont="1" applyFill="1" applyBorder="1" applyAlignment="1" applyProtection="1">
      <alignment horizontal="left" vertical="center" wrapText="1"/>
      <protection locked="0"/>
    </xf>
    <xf numFmtId="0" fontId="72" fillId="0" borderId="27" xfId="177" applyFont="1" applyFill="1" applyBorder="1" applyProtection="1">
      <protection locked="0"/>
    </xf>
    <xf numFmtId="0" fontId="9" fillId="0" borderId="19" xfId="177" applyFont="1" applyFill="1" applyBorder="1" applyAlignment="1" applyProtection="1">
      <alignment vertical="center"/>
      <protection locked="0"/>
    </xf>
    <xf numFmtId="0" fontId="65" fillId="53" borderId="19" xfId="177" applyFont="1" applyFill="1" applyBorder="1" applyAlignment="1" applyProtection="1">
      <alignment horizontal="left" wrapText="1"/>
      <protection locked="0"/>
    </xf>
    <xf numFmtId="0" fontId="65" fillId="53" borderId="19" xfId="177" applyFont="1" applyFill="1" applyBorder="1" applyAlignment="1" applyProtection="1">
      <alignment horizontal="left" vertical="center"/>
      <protection locked="0"/>
    </xf>
    <xf numFmtId="0" fontId="65" fillId="53" borderId="28" xfId="177" applyFont="1" applyFill="1" applyBorder="1" applyProtection="1">
      <protection locked="0"/>
    </xf>
    <xf numFmtId="0" fontId="66" fillId="0" borderId="40" xfId="177" applyFont="1" applyFill="1" applyBorder="1" applyAlignment="1" applyProtection="1">
      <protection locked="0"/>
    </xf>
    <xf numFmtId="0" fontId="65" fillId="53" borderId="40" xfId="177" applyFont="1" applyFill="1" applyBorder="1" applyProtection="1">
      <protection locked="0"/>
    </xf>
    <xf numFmtId="0" fontId="76" fillId="0" borderId="0" xfId="72" applyFont="1" applyFill="1" applyBorder="1" applyAlignment="1" applyProtection="1">
      <protection locked="0"/>
    </xf>
    <xf numFmtId="0" fontId="76" fillId="0" borderId="0" xfId="177" applyFont="1" applyProtection="1">
      <protection locked="0"/>
    </xf>
    <xf numFmtId="0" fontId="72" fillId="0" borderId="0" xfId="177" applyFont="1" applyProtection="1">
      <protection locked="0"/>
    </xf>
    <xf numFmtId="0" fontId="72" fillId="0" borderId="0" xfId="72" applyFont="1" applyFill="1" applyBorder="1" applyAlignment="1" applyProtection="1">
      <protection locked="0"/>
    </xf>
    <xf numFmtId="0" fontId="66" fillId="0" borderId="42" xfId="0" applyFont="1" applyFill="1" applyBorder="1" applyAlignment="1">
      <alignment horizontal="center" vertical="center" wrapText="1"/>
    </xf>
    <xf numFmtId="0" fontId="66" fillId="0" borderId="43" xfId="0" applyFont="1" applyFill="1" applyBorder="1" applyAlignment="1">
      <alignment horizontal="center" vertical="center" wrapText="1"/>
    </xf>
    <xf numFmtId="0" fontId="66" fillId="0" borderId="43" xfId="69" applyFont="1" applyFill="1" applyBorder="1" applyAlignment="1">
      <alignment horizontal="center" vertical="center" wrapText="1"/>
    </xf>
    <xf numFmtId="165" fontId="66" fillId="0" borderId="43" xfId="69" applyNumberFormat="1" applyFont="1" applyFill="1" applyBorder="1" applyAlignment="1">
      <alignment horizontal="center" vertical="center" wrapText="1"/>
    </xf>
    <xf numFmtId="0" fontId="9" fillId="0" borderId="43" xfId="69" applyFont="1" applyFill="1" applyBorder="1" applyAlignment="1">
      <alignment horizontal="center" vertical="center" wrapText="1"/>
    </xf>
    <xf numFmtId="0" fontId="66" fillId="0" borderId="44" xfId="0" applyFont="1" applyFill="1" applyBorder="1" applyAlignment="1">
      <alignment horizontal="center" vertical="center" wrapText="1"/>
    </xf>
    <xf numFmtId="0" fontId="65" fillId="0" borderId="27" xfId="0" applyFont="1" applyFill="1" applyBorder="1" applyAlignment="1">
      <alignment vertical="center" wrapText="1"/>
    </xf>
    <xf numFmtId="0" fontId="65" fillId="0" borderId="19" xfId="0" applyFont="1" applyFill="1" applyBorder="1" applyAlignment="1">
      <alignment vertical="center" wrapText="1"/>
    </xf>
    <xf numFmtId="0" fontId="65" fillId="0" borderId="19" xfId="0" applyFont="1" applyFill="1" applyBorder="1" applyAlignment="1">
      <alignment horizontal="left" vertical="center" wrapText="1"/>
    </xf>
    <xf numFmtId="49" fontId="65" fillId="0" borderId="19" xfId="0" applyNumberFormat="1" applyFont="1" applyFill="1" applyBorder="1" applyAlignment="1">
      <alignment horizontal="right" vertical="center" wrapText="1"/>
    </xf>
    <xf numFmtId="165" fontId="5" fillId="0" borderId="19" xfId="147" applyNumberFormat="1" applyFont="1" applyBorder="1">
      <alignment horizontal="right" vertical="center"/>
    </xf>
    <xf numFmtId="0" fontId="65" fillId="0" borderId="22" xfId="0" applyFont="1" applyFill="1" applyBorder="1" applyAlignment="1">
      <alignment vertical="center" wrapText="1"/>
    </xf>
    <xf numFmtId="0" fontId="65" fillId="0" borderId="19" xfId="0" applyNumberFormat="1" applyFont="1" applyFill="1" applyBorder="1" applyAlignment="1">
      <alignment horizontal="right" vertical="center" wrapText="1"/>
    </xf>
    <xf numFmtId="165" fontId="65" fillId="0" borderId="19" xfId="0" applyNumberFormat="1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right" vertical="center" wrapText="1"/>
    </xf>
    <xf numFmtId="0" fontId="65" fillId="0" borderId="19" xfId="65" applyFont="1" applyFill="1" applyBorder="1" applyAlignment="1">
      <alignment vertical="center" wrapText="1"/>
    </xf>
    <xf numFmtId="165" fontId="5" fillId="53" borderId="19" xfId="147" applyNumberFormat="1" applyFont="1" applyFill="1" applyBorder="1">
      <alignment horizontal="right" vertical="center"/>
    </xf>
    <xf numFmtId="165" fontId="65" fillId="53" borderId="19" xfId="0" applyNumberFormat="1" applyFont="1" applyFill="1" applyBorder="1" applyAlignment="1">
      <alignment vertical="center" wrapText="1"/>
    </xf>
    <xf numFmtId="0" fontId="65" fillId="53" borderId="19" xfId="68" applyFont="1" applyFill="1" applyBorder="1" applyAlignment="1">
      <alignment vertical="center" wrapText="1"/>
    </xf>
    <xf numFmtId="0" fontId="65" fillId="0" borderId="28" xfId="0" applyFont="1" applyFill="1" applyBorder="1" applyAlignment="1">
      <alignment vertical="center" wrapText="1"/>
    </xf>
    <xf numFmtId="0" fontId="65" fillId="0" borderId="40" xfId="0" applyFont="1" applyFill="1" applyBorder="1" applyAlignment="1">
      <alignment vertical="center" wrapText="1"/>
    </xf>
    <xf numFmtId="49" fontId="65" fillId="0" borderId="40" xfId="0" applyNumberFormat="1" applyFont="1" applyFill="1" applyBorder="1" applyAlignment="1">
      <alignment horizontal="right" vertical="center" wrapText="1"/>
    </xf>
    <xf numFmtId="165" fontId="5" fillId="0" borderId="40" xfId="147" applyNumberFormat="1" applyFont="1" applyBorder="1">
      <alignment horizontal="right" vertical="center"/>
    </xf>
    <xf numFmtId="0" fontId="65" fillId="0" borderId="41" xfId="0" applyFont="1" applyFill="1" applyBorder="1" applyAlignment="1">
      <alignment vertical="center" wrapText="1"/>
    </xf>
    <xf numFmtId="0" fontId="5" fillId="0" borderId="0" xfId="177" applyFont="1" applyAlignment="1" applyProtection="1">
      <alignment vertical="top"/>
      <protection locked="0"/>
    </xf>
    <xf numFmtId="0" fontId="5" fillId="0" borderId="0" xfId="72" applyFont="1" applyFill="1" applyBorder="1" applyAlignment="1" applyProtection="1">
      <alignment vertical="top"/>
      <protection locked="0"/>
    </xf>
    <xf numFmtId="0" fontId="76" fillId="0" borderId="0" xfId="72" applyFont="1" applyFill="1" applyBorder="1" applyAlignment="1" applyProtection="1">
      <alignment vertical="top"/>
      <protection locked="0"/>
    </xf>
    <xf numFmtId="0" fontId="76" fillId="0" borderId="0" xfId="177" applyFont="1" applyAlignment="1" applyProtection="1">
      <alignment vertical="top"/>
      <protection locked="0"/>
    </xf>
    <xf numFmtId="0" fontId="41" fillId="0" borderId="0" xfId="177" applyFont="1" applyAlignment="1" applyProtection="1">
      <alignment vertical="top"/>
      <protection locked="0"/>
    </xf>
    <xf numFmtId="0" fontId="65" fillId="53" borderId="0" xfId="177" applyFont="1" applyFill="1" applyBorder="1" applyProtection="1">
      <protection locked="0"/>
    </xf>
    <xf numFmtId="0" fontId="66" fillId="0" borderId="0" xfId="177" applyFont="1" applyFill="1" applyBorder="1" applyAlignment="1" applyProtection="1">
      <protection locked="0"/>
    </xf>
    <xf numFmtId="165" fontId="5" fillId="53" borderId="0" xfId="177" applyNumberFormat="1" applyFont="1" applyFill="1" applyBorder="1" applyAlignment="1" applyProtection="1">
      <alignment horizontal="right" vertical="center" indent="1"/>
      <protection locked="0"/>
    </xf>
    <xf numFmtId="0" fontId="9" fillId="0" borderId="0" xfId="71" applyFont="1" applyFill="1" applyBorder="1"/>
    <xf numFmtId="0" fontId="66" fillId="0" borderId="0" xfId="71" applyFont="1" applyFill="1" applyBorder="1" applyAlignment="1">
      <alignment horizontal="left"/>
    </xf>
    <xf numFmtId="165" fontId="9" fillId="0" borderId="0" xfId="71" applyNumberFormat="1" applyFont="1" applyFill="1" applyBorder="1" applyAlignment="1" applyProtection="1">
      <alignment horizontal="right" vertical="center" indent="1"/>
      <protection locked="0"/>
    </xf>
    <xf numFmtId="0" fontId="65" fillId="0" borderId="0" xfId="0" applyFont="1" applyFill="1" applyBorder="1" applyAlignment="1">
      <alignment vertical="center" wrapText="1"/>
    </xf>
    <xf numFmtId="49" fontId="65" fillId="0" borderId="0" xfId="0" applyNumberFormat="1" applyFont="1" applyFill="1" applyBorder="1" applyAlignment="1">
      <alignment horizontal="right" vertical="center" wrapText="1"/>
    </xf>
    <xf numFmtId="165" fontId="5" fillId="0" borderId="0" xfId="147" applyNumberFormat="1" applyFont="1" applyBorder="1">
      <alignment horizontal="right" vertical="center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0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1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46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178" applyNumberFormat="1" applyFont="1" applyFill="1" applyBorder="1" applyAlignment="1" applyProtection="1">
      <alignment horizontal="right" vertical="center" indent="1"/>
      <protection locked="0"/>
    </xf>
    <xf numFmtId="165" fontId="9" fillId="53" borderId="22" xfId="178" applyNumberFormat="1" applyFont="1" applyFill="1" applyBorder="1" applyAlignment="1" applyProtection="1">
      <alignment horizontal="right" vertical="center" indent="1"/>
      <protection locked="0"/>
    </xf>
    <xf numFmtId="165" fontId="9" fillId="0" borderId="44" xfId="178" applyNumberFormat="1" applyFont="1" applyFill="1" applyBorder="1" applyAlignment="1" applyProtection="1">
      <alignment horizontal="right" vertical="center" indent="1"/>
      <protection locked="0"/>
    </xf>
    <xf numFmtId="165" fontId="9" fillId="0" borderId="40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41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147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65" fillId="0" borderId="19" xfId="65" applyFont="1" applyFill="1" applyBorder="1" applyAlignment="1">
      <alignment horizontal="left" vertical="center" wrapText="1"/>
    </xf>
    <xf numFmtId="0" fontId="66" fillId="0" borderId="0" xfId="71" applyFont="1" applyFill="1" applyBorder="1" applyAlignment="1">
      <alignment horizontal="center"/>
    </xf>
    <xf numFmtId="0" fontId="66" fillId="0" borderId="29" xfId="177" applyFont="1" applyFill="1" applyBorder="1" applyAlignment="1" applyProtection="1">
      <alignment horizontal="left" vertical="center" indent="1"/>
      <protection locked="0"/>
    </xf>
    <xf numFmtId="0" fontId="66" fillId="0" borderId="38" xfId="177" applyFont="1" applyFill="1" applyBorder="1" applyAlignment="1" applyProtection="1">
      <alignment horizontal="left" vertical="center" indent="1"/>
      <protection locked="0"/>
    </xf>
    <xf numFmtId="0" fontId="66" fillId="0" borderId="27" xfId="177" applyFont="1" applyFill="1" applyBorder="1" applyAlignment="1" applyProtection="1">
      <alignment horizontal="center" vertical="center"/>
      <protection locked="0"/>
    </xf>
    <xf numFmtId="0" fontId="66" fillId="0" borderId="19" xfId="177" applyFont="1" applyFill="1" applyBorder="1" applyAlignment="1" applyProtection="1">
      <alignment horizontal="center" vertical="center"/>
      <protection locked="0"/>
    </xf>
    <xf numFmtId="0" fontId="66" fillId="0" borderId="27" xfId="177" applyFont="1" applyFill="1" applyBorder="1" applyAlignment="1" applyProtection="1">
      <alignment horizontal="left" vertical="center"/>
      <protection locked="0"/>
    </xf>
    <xf numFmtId="0" fontId="66" fillId="0" borderId="19" xfId="177" applyFont="1" applyFill="1" applyBorder="1" applyAlignment="1" applyProtection="1">
      <alignment horizontal="left" vertical="center"/>
      <protection locked="0"/>
    </xf>
    <xf numFmtId="0" fontId="66" fillId="0" borderId="32" xfId="177" applyFont="1" applyFill="1" applyBorder="1" applyAlignment="1" applyProtection="1">
      <alignment horizontal="left" vertical="center"/>
      <protection locked="0"/>
    </xf>
    <xf numFmtId="0" fontId="66" fillId="0" borderId="33" xfId="177" applyFont="1" applyFill="1" applyBorder="1" applyAlignment="1" applyProtection="1">
      <alignment horizontal="left" vertical="center"/>
      <protection locked="0"/>
    </xf>
    <xf numFmtId="0" fontId="9" fillId="0" borderId="0" xfId="177" applyFont="1" applyBorder="1" applyAlignment="1" applyProtection="1">
      <alignment horizontal="right" vertical="center" wrapText="1"/>
      <protection locked="0"/>
    </xf>
    <xf numFmtId="0" fontId="5" fillId="0" borderId="0" xfId="177" applyFont="1" applyAlignment="1" applyProtection="1">
      <alignment horizontal="right"/>
      <protection locked="0"/>
    </xf>
    <xf numFmtId="0" fontId="4" fillId="0" borderId="0" xfId="177" applyFont="1" applyBorder="1" applyAlignment="1" applyProtection="1">
      <alignment horizontal="center" vertical="center" wrapText="1"/>
      <protection locked="0"/>
    </xf>
    <xf numFmtId="0" fontId="77" fillId="0" borderId="0" xfId="177" applyFont="1" applyAlignment="1" applyProtection="1">
      <protection locked="0"/>
    </xf>
    <xf numFmtId="0" fontId="9" fillId="0" borderId="0" xfId="177" applyFont="1" applyBorder="1" applyAlignment="1" applyProtection="1">
      <alignment horizontal="center" vertical="center" wrapText="1"/>
      <protection locked="0"/>
    </xf>
    <xf numFmtId="0" fontId="9" fillId="0" borderId="0" xfId="177" applyFont="1" applyAlignment="1" applyProtection="1">
      <protection locked="0"/>
    </xf>
    <xf numFmtId="0" fontId="5" fillId="0" borderId="0" xfId="177" applyFont="1" applyBorder="1" applyAlignment="1" applyProtection="1">
      <alignment horizontal="center"/>
      <protection locked="0"/>
    </xf>
    <xf numFmtId="0" fontId="66" fillId="53" borderId="32" xfId="177" applyFont="1" applyFill="1" applyBorder="1" applyAlignment="1" applyProtection="1">
      <alignment horizontal="center" vertical="center" wrapText="1"/>
      <protection locked="0"/>
    </xf>
    <xf numFmtId="0" fontId="66" fillId="53" borderId="33" xfId="177" applyFont="1" applyFill="1" applyBorder="1" applyAlignment="1" applyProtection="1">
      <alignment horizontal="center" vertical="center" wrapText="1"/>
      <protection locked="0"/>
    </xf>
    <xf numFmtId="0" fontId="66" fillId="53" borderId="34" xfId="177" applyFont="1" applyFill="1" applyBorder="1" applyAlignment="1" applyProtection="1">
      <alignment horizontal="center" vertical="center" wrapText="1"/>
      <protection locked="0"/>
    </xf>
    <xf numFmtId="0" fontId="66" fillId="53" borderId="35" xfId="177" applyFont="1" applyFill="1" applyBorder="1" applyAlignment="1" applyProtection="1">
      <alignment horizontal="center" vertical="center" wrapText="1"/>
      <protection locked="0"/>
    </xf>
    <xf numFmtId="0" fontId="66" fillId="53" borderId="36" xfId="177" applyFont="1" applyFill="1" applyBorder="1" applyAlignment="1" applyProtection="1">
      <alignment horizontal="center" vertical="center" wrapText="1"/>
      <protection locked="0"/>
    </xf>
    <xf numFmtId="0" fontId="66" fillId="53" borderId="37" xfId="177" applyFont="1" applyFill="1" applyBorder="1" applyAlignment="1" applyProtection="1">
      <alignment horizontal="center" vertical="center" wrapText="1"/>
      <protection locked="0"/>
    </xf>
    <xf numFmtId="0" fontId="9" fillId="53" borderId="43" xfId="177" applyFont="1" applyFill="1" applyBorder="1" applyAlignment="1" applyProtection="1">
      <alignment horizontal="center"/>
      <protection locked="0"/>
    </xf>
    <xf numFmtId="0" fontId="9" fillId="53" borderId="39" xfId="177" applyFont="1" applyFill="1" applyBorder="1" applyAlignment="1" applyProtection="1">
      <alignment horizontal="center" vertical="center" wrapText="1"/>
      <protection locked="0"/>
    </xf>
    <xf numFmtId="0" fontId="9" fillId="53" borderId="46" xfId="177" applyFont="1" applyFill="1" applyBorder="1" applyAlignment="1" applyProtection="1">
      <alignment horizontal="center" vertical="center" wrapText="1"/>
      <protection locked="0"/>
    </xf>
    <xf numFmtId="0" fontId="66" fillId="0" borderId="29" xfId="71" applyFont="1" applyFill="1" applyBorder="1" applyAlignment="1">
      <alignment horizontal="left" vertical="center" indent="1"/>
    </xf>
    <xf numFmtId="0" fontId="66" fillId="0" borderId="38" xfId="71" applyFont="1" applyFill="1" applyBorder="1" applyAlignment="1">
      <alignment horizontal="left" vertical="center" indent="1"/>
    </xf>
    <xf numFmtId="0" fontId="5" fillId="0" borderId="0" xfId="0" applyFont="1" applyAlignment="1">
      <alignment horizontal="left"/>
    </xf>
    <xf numFmtId="0" fontId="66" fillId="0" borderId="32" xfId="71" applyFont="1" applyFill="1" applyBorder="1" applyAlignment="1">
      <alignment horizontal="center" vertical="center" wrapText="1"/>
    </xf>
    <xf numFmtId="0" fontId="66" fillId="0" borderId="33" xfId="71" applyFont="1" applyFill="1" applyBorder="1" applyAlignment="1">
      <alignment horizontal="center" vertical="center" wrapText="1"/>
    </xf>
    <xf numFmtId="0" fontId="66" fillId="0" borderId="34" xfId="71" applyFont="1" applyFill="1" applyBorder="1" applyAlignment="1">
      <alignment horizontal="center" vertical="center" wrapText="1"/>
    </xf>
    <xf numFmtId="0" fontId="66" fillId="0" borderId="35" xfId="71" applyFont="1" applyFill="1" applyBorder="1" applyAlignment="1">
      <alignment horizontal="center" vertical="center" wrapText="1"/>
    </xf>
    <xf numFmtId="0" fontId="66" fillId="0" borderId="36" xfId="71" applyFont="1" applyFill="1" applyBorder="1" applyAlignment="1">
      <alignment horizontal="center" vertical="center" wrapText="1"/>
    </xf>
    <xf numFmtId="0" fontId="66" fillId="0" borderId="37" xfId="71" applyFont="1" applyFill="1" applyBorder="1" applyAlignment="1">
      <alignment horizontal="center" vertical="center" wrapText="1"/>
    </xf>
    <xf numFmtId="0" fontId="66" fillId="0" borderId="30" xfId="71" applyFont="1" applyFill="1" applyBorder="1" applyAlignment="1">
      <alignment horizontal="center"/>
    </xf>
    <xf numFmtId="0" fontId="66" fillId="0" borderId="31" xfId="71" applyFont="1" applyFill="1" applyBorder="1" applyAlignment="1">
      <alignment horizontal="center"/>
    </xf>
    <xf numFmtId="0" fontId="66" fillId="0" borderId="0" xfId="70" applyFont="1" applyFill="1" applyAlignment="1">
      <alignment horizontal="right"/>
    </xf>
    <xf numFmtId="0" fontId="73" fillId="0" borderId="0" xfId="71" applyFont="1" applyFill="1" applyBorder="1" applyAlignment="1">
      <alignment horizontal="center" vertical="center"/>
    </xf>
    <xf numFmtId="0" fontId="4" fillId="0" borderId="0" xfId="71" applyFont="1" applyFill="1" applyBorder="1" applyAlignment="1">
      <alignment horizontal="center" vertical="center"/>
    </xf>
    <xf numFmtId="0" fontId="66" fillId="0" borderId="0" xfId="71" applyFont="1" applyFill="1" applyBorder="1" applyAlignment="1">
      <alignment horizontal="center"/>
    </xf>
    <xf numFmtId="0" fontId="65" fillId="0" borderId="0" xfId="71" applyFont="1" applyFill="1" applyBorder="1" applyAlignment="1">
      <alignment horizontal="center"/>
    </xf>
    <xf numFmtId="0" fontId="74" fillId="0" borderId="0" xfId="0" applyFont="1" applyFill="1" applyAlignment="1">
      <alignment horizontal="center"/>
    </xf>
    <xf numFmtId="0" fontId="66" fillId="0" borderId="0" xfId="0" applyFont="1" applyFill="1" applyAlignment="1">
      <alignment horizontal="center"/>
    </xf>
    <xf numFmtId="0" fontId="65" fillId="0" borderId="0" xfId="0" applyFont="1" applyFill="1" applyAlignment="1">
      <alignment horizontal="center"/>
    </xf>
  </cellXfs>
  <cellStyles count="179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7"/>
    <cellStyle name="normální_Priloha" xfId="69"/>
    <cellStyle name="normální_Priloha_c.5_Priloha" xfId="70"/>
    <cellStyle name="normální_Příloha č. 5 - Příloha" xfId="71"/>
    <cellStyle name="normální_Rozvaha OPS" xfId="178"/>
    <cellStyle name="normální_Výnosy a náklady" xfId="72"/>
    <cellStyle name="Note" xfId="73"/>
    <cellStyle name="Output" xfId="74"/>
    <cellStyle name="Poznámka 2" xfId="75"/>
    <cellStyle name="Propojená buňka 2" xfId="76"/>
    <cellStyle name="SAPBEXaggData" xfId="77"/>
    <cellStyle name="SAPBEXaggData 2" xfId="78"/>
    <cellStyle name="SAPBEXaggDataEmph" xfId="79"/>
    <cellStyle name="SAPBEXaggDataEmph 2" xfId="80"/>
    <cellStyle name="SAPBEXaggItem" xfId="81"/>
    <cellStyle name="SAPBEXaggItem 2" xfId="82"/>
    <cellStyle name="SAPBEXaggItemX" xfId="83"/>
    <cellStyle name="SAPBEXaggItemX 2" xfId="84"/>
    <cellStyle name="SAPBEXexcBad7" xfId="85"/>
    <cellStyle name="SAPBEXexcBad7 2" xfId="86"/>
    <cellStyle name="SAPBEXexcBad8" xfId="87"/>
    <cellStyle name="SAPBEXexcBad8 2" xfId="88"/>
    <cellStyle name="SAPBEXexcBad9" xfId="89"/>
    <cellStyle name="SAPBEXexcBad9 2" xfId="90"/>
    <cellStyle name="SAPBEXexcCritical4" xfId="91"/>
    <cellStyle name="SAPBEXexcCritical4 2" xfId="92"/>
    <cellStyle name="SAPBEXexcCritical5" xfId="93"/>
    <cellStyle name="SAPBEXexcCritical5 2" xfId="94"/>
    <cellStyle name="SAPBEXexcCritical6" xfId="95"/>
    <cellStyle name="SAPBEXexcCritical6 2" xfId="96"/>
    <cellStyle name="SAPBEXexcGood1" xfId="97"/>
    <cellStyle name="SAPBEXexcGood1 2" xfId="98"/>
    <cellStyle name="SAPBEXexcGood2" xfId="99"/>
    <cellStyle name="SAPBEXexcGood2 2" xfId="100"/>
    <cellStyle name="SAPBEXexcGood3" xfId="101"/>
    <cellStyle name="SAPBEXexcGood3 2" xfId="102"/>
    <cellStyle name="SAPBEXfilterDrill" xfId="103"/>
    <cellStyle name="SAPBEXfilterDrill 2" xfId="104"/>
    <cellStyle name="SAPBEXFilterInfo1" xfId="105"/>
    <cellStyle name="SAPBEXFilterInfo2" xfId="106"/>
    <cellStyle name="SAPBEXFilterInfoHlavicka" xfId="107"/>
    <cellStyle name="SAPBEXfilterItem" xfId="108"/>
    <cellStyle name="SAPBEXfilterItem 2" xfId="109"/>
    <cellStyle name="SAPBEXfilterText" xfId="110"/>
    <cellStyle name="SAPBEXfilterText 2" xfId="111"/>
    <cellStyle name="SAPBEXformats" xfId="112"/>
    <cellStyle name="SAPBEXformats 2" xfId="113"/>
    <cellStyle name="SAPBEXheaderItem" xfId="114"/>
    <cellStyle name="SAPBEXheaderItem 2" xfId="115"/>
    <cellStyle name="SAPBEXheaderText" xfId="116"/>
    <cellStyle name="SAPBEXheaderText 2" xfId="117"/>
    <cellStyle name="SAPBEXHLevel0" xfId="118"/>
    <cellStyle name="SAPBEXHLevel0 2" xfId="119"/>
    <cellStyle name="SAPBEXHLevel0X" xfId="120"/>
    <cellStyle name="SAPBEXHLevel0X 2" xfId="121"/>
    <cellStyle name="SAPBEXHLevel1" xfId="122"/>
    <cellStyle name="SAPBEXHLevel1 2" xfId="123"/>
    <cellStyle name="SAPBEXHLevel1X" xfId="124"/>
    <cellStyle name="SAPBEXHLevel1X 2" xfId="125"/>
    <cellStyle name="SAPBEXHLevel2" xfId="126"/>
    <cellStyle name="SAPBEXHLevel2 2" xfId="127"/>
    <cellStyle name="SAPBEXHLevel2X" xfId="128"/>
    <cellStyle name="SAPBEXHLevel2X 2" xfId="129"/>
    <cellStyle name="SAPBEXHLevel3" xfId="130"/>
    <cellStyle name="SAPBEXHLevel3 2" xfId="131"/>
    <cellStyle name="SAPBEXHLevel3X" xfId="132"/>
    <cellStyle name="SAPBEXHLevel3X 2" xfId="133"/>
    <cellStyle name="SAPBEXchaText" xfId="134"/>
    <cellStyle name="SAPBEXchaText 2" xfId="135"/>
    <cellStyle name="SAPBEXinputData" xfId="136"/>
    <cellStyle name="SAPBEXinputData 2" xfId="137"/>
    <cellStyle name="SAPBEXItemHeader" xfId="138"/>
    <cellStyle name="SAPBEXresData" xfId="139"/>
    <cellStyle name="SAPBEXresData 2" xfId="140"/>
    <cellStyle name="SAPBEXresDataEmph" xfId="141"/>
    <cellStyle name="SAPBEXresDataEmph 2" xfId="142"/>
    <cellStyle name="SAPBEXresItem" xfId="143"/>
    <cellStyle name="SAPBEXresItem 2" xfId="144"/>
    <cellStyle name="SAPBEXresItemX" xfId="145"/>
    <cellStyle name="SAPBEXresItemX 2" xfId="146"/>
    <cellStyle name="SAPBEXstdData" xfId="147"/>
    <cellStyle name="SAPBEXstdData 2" xfId="148"/>
    <cellStyle name="SAPBEXstdDataEmph" xfId="149"/>
    <cellStyle name="SAPBEXstdDataEmph 2" xfId="150"/>
    <cellStyle name="SAPBEXstdItem" xfId="151"/>
    <cellStyle name="SAPBEXstdItem 2" xfId="152"/>
    <cellStyle name="SAPBEXstdItem 3" xfId="153"/>
    <cellStyle name="SAPBEXstdItemX" xfId="154"/>
    <cellStyle name="SAPBEXstdItemX 2" xfId="155"/>
    <cellStyle name="SAPBEXtitle" xfId="156"/>
    <cellStyle name="SAPBEXtitle 2" xfId="157"/>
    <cellStyle name="SAPBEXunassignedItem" xfId="158"/>
    <cellStyle name="SAPBEXundefined" xfId="159"/>
    <cellStyle name="SAPBEXundefined 2" xfId="160"/>
    <cellStyle name="Sheet Title" xfId="161"/>
    <cellStyle name="Správně 2" xfId="162"/>
    <cellStyle name="Text upozornění 2" xfId="163"/>
    <cellStyle name="Title" xfId="164"/>
    <cellStyle name="Total" xfId="165"/>
    <cellStyle name="Vstup 2" xfId="166"/>
    <cellStyle name="Výpočet 2" xfId="167"/>
    <cellStyle name="Výstup 2" xfId="168"/>
    <cellStyle name="Vysvětlující text 2" xfId="169"/>
    <cellStyle name="Warning Text" xfId="170"/>
    <cellStyle name="Zvýraznění 1 2" xfId="171"/>
    <cellStyle name="Zvýraznění 2 2" xfId="172"/>
    <cellStyle name="Zvýraznění 3 2" xfId="173"/>
    <cellStyle name="Zvýraznění 4 2" xfId="174"/>
    <cellStyle name="Zvýraznění 5 2" xfId="175"/>
    <cellStyle name="Zvýraznění 6 2" xfId="1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119</xdr:row>
      <xdr:rowOff>104775</xdr:rowOff>
    </xdr:from>
    <xdr:to>
      <xdr:col>6</xdr:col>
      <xdr:colOff>819150</xdr:colOff>
      <xdr:row>133</xdr:row>
      <xdr:rowOff>114300</xdr:rowOff>
    </xdr:to>
    <xdr:sp macro="" textlink="">
      <xdr:nvSpPr>
        <xdr:cNvPr id="2" name="TextovéPole 1"/>
        <xdr:cNvSpPr txBox="1"/>
      </xdr:nvSpPr>
      <xdr:spPr>
        <a:xfrm>
          <a:off x="66675" y="19707225"/>
          <a:ext cx="8582025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aktiv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 běžného účetního období neupravená o výši oprávek a opravných položek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výši oprávek a opravných položek, které se vztahují k dané položce, a to vždy s kladným znaménkem.</a:t>
          </a:r>
        </a:p>
        <a:p>
          <a:endParaRPr lang="cs-CZ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stavu dané položky upravená o výši oprávek a opravných položek, které se vztahují k dané položce (dále jen „Netto“).</a:t>
          </a:r>
          <a:endParaRPr lang="cs-CZ">
            <a:solidFill>
              <a:sysClr val="windowText" lastClr="000000"/>
            </a:solidFill>
            <a:effectLst/>
          </a:endParaRPr>
        </a:p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</a:rPr>
            <a:t> se uvádí informace o jejím stavu ve sloupci Netto k rozvahovému dni bezprostředně předcházejícího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view="pageBreakPreview" zoomScaleNormal="115" zoomScaleSheetLayoutView="100" workbookViewId="0">
      <selection activeCell="A5" sqref="A1:A1048576"/>
    </sheetView>
  </sheetViews>
  <sheetFormatPr defaultRowHeight="12.75" x14ac:dyDescent="0.2"/>
  <cols>
    <col min="1" max="1" width="6.42578125" style="57" bestFit="1" customWidth="1"/>
    <col min="2" max="2" width="7.28515625" style="57" bestFit="1" customWidth="1"/>
    <col min="3" max="3" width="62.7109375" style="57" customWidth="1"/>
    <col min="4" max="7" width="13.7109375" style="57" customWidth="1"/>
    <col min="8" max="18" width="11.28515625" style="57" bestFit="1" customWidth="1"/>
    <col min="19" max="16384" width="9.140625" style="57"/>
  </cols>
  <sheetData>
    <row r="1" spans="1:18" x14ac:dyDescent="0.2">
      <c r="A1" s="181" t="s">
        <v>251</v>
      </c>
      <c r="B1" s="182"/>
      <c r="C1" s="182"/>
      <c r="D1" s="182"/>
      <c r="E1" s="182"/>
      <c r="F1" s="182"/>
      <c r="G1" s="182"/>
    </row>
    <row r="2" spans="1:18" ht="15.75" x14ac:dyDescent="0.25">
      <c r="A2" s="183" t="s">
        <v>252</v>
      </c>
      <c r="B2" s="183"/>
      <c r="C2" s="183"/>
      <c r="D2" s="184"/>
      <c r="E2" s="184"/>
      <c r="F2" s="184"/>
      <c r="G2" s="184"/>
    </row>
    <row r="3" spans="1:18" x14ac:dyDescent="0.2">
      <c r="A3" s="185" t="s">
        <v>421</v>
      </c>
      <c r="B3" s="186"/>
      <c r="C3" s="186"/>
      <c r="D3" s="186"/>
      <c r="E3" s="186"/>
      <c r="F3" s="186"/>
      <c r="G3" s="186"/>
    </row>
    <row r="4" spans="1:18" x14ac:dyDescent="0.2">
      <c r="A4" s="187" t="s">
        <v>186</v>
      </c>
      <c r="B4" s="187"/>
      <c r="C4" s="187"/>
      <c r="D4" s="187"/>
      <c r="E4" s="187"/>
      <c r="F4" s="187"/>
      <c r="G4" s="187"/>
    </row>
    <row r="5" spans="1:18" ht="13.5" thickBot="1" x14ac:dyDescent="0.25">
      <c r="A5" s="58"/>
      <c r="B5" s="58"/>
      <c r="C5" s="58"/>
      <c r="D5" s="58"/>
      <c r="E5" s="58"/>
      <c r="F5" s="58"/>
      <c r="G5" s="58"/>
    </row>
    <row r="6" spans="1:18" ht="12.75" customHeight="1" x14ac:dyDescent="0.2">
      <c r="A6" s="188" t="s">
        <v>1</v>
      </c>
      <c r="B6" s="189"/>
      <c r="C6" s="192" t="s">
        <v>2</v>
      </c>
      <c r="D6" s="194" t="s">
        <v>193</v>
      </c>
      <c r="E6" s="194"/>
      <c r="F6" s="194"/>
      <c r="G6" s="195" t="s">
        <v>253</v>
      </c>
    </row>
    <row r="7" spans="1:18" ht="21" customHeight="1" x14ac:dyDescent="0.2">
      <c r="A7" s="190"/>
      <c r="B7" s="191"/>
      <c r="C7" s="193"/>
      <c r="D7" s="59" t="s">
        <v>254</v>
      </c>
      <c r="E7" s="59" t="s">
        <v>255</v>
      </c>
      <c r="F7" s="59" t="s">
        <v>256</v>
      </c>
      <c r="G7" s="196"/>
    </row>
    <row r="8" spans="1:18" s="62" customFormat="1" x14ac:dyDescent="0.2">
      <c r="A8" s="175" t="s">
        <v>257</v>
      </c>
      <c r="B8" s="176"/>
      <c r="C8" s="60"/>
      <c r="D8" s="61">
        <f>D9+D51</f>
        <v>7581125.3489853395</v>
      </c>
      <c r="E8" s="61">
        <f t="shared" ref="E8:G8" si="0">E9+E51</f>
        <v>2381229.1237215297</v>
      </c>
      <c r="F8" s="61">
        <f t="shared" si="0"/>
        <v>5199896.2252638107</v>
      </c>
      <c r="G8" s="163">
        <f t="shared" si="0"/>
        <v>5132630.1033697994</v>
      </c>
      <c r="H8" s="57"/>
    </row>
    <row r="9" spans="1:18" s="62" customFormat="1" x14ac:dyDescent="0.2">
      <c r="A9" s="177" t="s">
        <v>199</v>
      </c>
      <c r="B9" s="178"/>
      <c r="C9" s="63" t="s">
        <v>258</v>
      </c>
      <c r="D9" s="61">
        <f>D10+D21+D32+D42</f>
        <v>6211101.9665768808</v>
      </c>
      <c r="E9" s="61">
        <f t="shared" ref="E9:G9" si="1">E10+E21+E32+E42</f>
        <v>2237102.4724304699</v>
      </c>
      <c r="F9" s="61">
        <f t="shared" si="1"/>
        <v>3973999.4941464118</v>
      </c>
      <c r="G9" s="163">
        <f t="shared" si="1"/>
        <v>4054017.3995986697</v>
      </c>
      <c r="H9" s="57"/>
    </row>
    <row r="10" spans="1:18" s="62" customFormat="1" x14ac:dyDescent="0.2">
      <c r="A10" s="173" t="s">
        <v>200</v>
      </c>
      <c r="B10" s="174"/>
      <c r="C10" s="63" t="s">
        <v>259</v>
      </c>
      <c r="D10" s="61">
        <f>SUM(D11:D20)</f>
        <v>-24846.061218260002</v>
      </c>
      <c r="E10" s="61">
        <f t="shared" ref="E10:G10" si="2">SUM(E11:E20)</f>
        <v>102446.28224703</v>
      </c>
      <c r="F10" s="61">
        <f t="shared" si="2"/>
        <v>-127292.34346529002</v>
      </c>
      <c r="G10" s="163">
        <f t="shared" si="2"/>
        <v>-141168.89623459001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s="62" customFormat="1" x14ac:dyDescent="0.2">
      <c r="A11" s="64"/>
      <c r="B11" s="65" t="s">
        <v>201</v>
      </c>
      <c r="C11" s="66" t="s">
        <v>260</v>
      </c>
      <c r="D11" s="155">
        <v>3554.04977921</v>
      </c>
      <c r="E11" s="155">
        <v>2316.35082005</v>
      </c>
      <c r="F11" s="155">
        <v>1237.69895916</v>
      </c>
      <c r="G11" s="156">
        <v>1275.3331400899999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 s="62" customFormat="1" x14ac:dyDescent="0.2">
      <c r="A12" s="67"/>
      <c r="B12" s="65" t="s">
        <v>202</v>
      </c>
      <c r="C12" s="68" t="s">
        <v>261</v>
      </c>
      <c r="D12" s="155">
        <v>95192.893642719995</v>
      </c>
      <c r="E12" s="155">
        <v>76655.391702869994</v>
      </c>
      <c r="F12" s="155">
        <v>18537.501939850001</v>
      </c>
      <c r="G12" s="156">
        <v>18546.87860005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s="62" customFormat="1" x14ac:dyDescent="0.2">
      <c r="A13" s="67"/>
      <c r="B13" s="65" t="s">
        <v>203</v>
      </c>
      <c r="C13" s="68" t="s">
        <v>262</v>
      </c>
      <c r="D13" s="155">
        <v>6829.8889044500002</v>
      </c>
      <c r="E13" s="155">
        <v>4389.0020231899998</v>
      </c>
      <c r="F13" s="155">
        <v>2440.8868812599999</v>
      </c>
      <c r="G13" s="156">
        <v>1876.3350801300001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s="62" customFormat="1" x14ac:dyDescent="0.2">
      <c r="A14" s="67"/>
      <c r="B14" s="65" t="s">
        <v>204</v>
      </c>
      <c r="C14" s="68" t="s">
        <v>263</v>
      </c>
      <c r="D14" s="155">
        <v>9667.4110696099997</v>
      </c>
      <c r="E14" s="155">
        <v>60.931888469999997</v>
      </c>
      <c r="F14" s="155">
        <v>9606.4791811399991</v>
      </c>
      <c r="G14" s="156">
        <v>4503.7077406099997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s="62" customFormat="1" x14ac:dyDescent="0.2">
      <c r="A15" s="67"/>
      <c r="B15" s="65" t="s">
        <v>205</v>
      </c>
      <c r="C15" s="68" t="s">
        <v>264</v>
      </c>
      <c r="D15" s="155">
        <v>10310.707968639999</v>
      </c>
      <c r="E15" s="155">
        <v>10249.948046990001</v>
      </c>
      <c r="F15" s="155">
        <v>60.759921650000003</v>
      </c>
      <c r="G15" s="156">
        <v>41.104357649999997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s="62" customFormat="1" x14ac:dyDescent="0.2">
      <c r="A16" s="64"/>
      <c r="B16" s="65" t="s">
        <v>206</v>
      </c>
      <c r="C16" s="69" t="s">
        <v>265</v>
      </c>
      <c r="D16" s="155">
        <v>23033.131816199999</v>
      </c>
      <c r="E16" s="155">
        <v>8739.3479438600007</v>
      </c>
      <c r="F16" s="155">
        <v>14293.78387234</v>
      </c>
      <c r="G16" s="156">
        <v>13864.3915468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s="62" customFormat="1" x14ac:dyDescent="0.2">
      <c r="A17" s="70"/>
      <c r="B17" s="65" t="s">
        <v>207</v>
      </c>
      <c r="C17" s="69" t="s">
        <v>266</v>
      </c>
      <c r="D17" s="155">
        <v>4418.8594051099999</v>
      </c>
      <c r="E17" s="155">
        <v>35.309821599999999</v>
      </c>
      <c r="F17" s="155">
        <v>4383.54958351</v>
      </c>
      <c r="G17" s="156">
        <v>4116.0590026299997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s="62" customFormat="1" x14ac:dyDescent="0.2">
      <c r="A18" s="70"/>
      <c r="B18" s="71" t="s">
        <v>208</v>
      </c>
      <c r="C18" s="69" t="s">
        <v>267</v>
      </c>
      <c r="D18" s="155">
        <v>33.744287890000003</v>
      </c>
      <c r="E18" s="155">
        <v>0</v>
      </c>
      <c r="F18" s="155">
        <v>33.744287890000003</v>
      </c>
      <c r="G18" s="156">
        <v>9.7081977300000002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 s="62" customFormat="1" x14ac:dyDescent="0.2">
      <c r="A19" s="70"/>
      <c r="B19" s="71" t="s">
        <v>209</v>
      </c>
      <c r="C19" s="69" t="s">
        <v>268</v>
      </c>
      <c r="D19" s="155">
        <v>6890.4855860799998</v>
      </c>
      <c r="E19" s="155">
        <v>0</v>
      </c>
      <c r="F19" s="155">
        <v>6890.4855860799998</v>
      </c>
      <c r="G19" s="156">
        <v>4299.6713017800002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 s="62" customFormat="1" x14ac:dyDescent="0.2">
      <c r="A20" s="70"/>
      <c r="B20" s="65" t="s">
        <v>210</v>
      </c>
      <c r="C20" s="66" t="s">
        <v>269</v>
      </c>
      <c r="D20" s="155">
        <v>-184777.23367817001</v>
      </c>
      <c r="E20" s="155">
        <v>0</v>
      </c>
      <c r="F20" s="155">
        <v>-184777.23367817001</v>
      </c>
      <c r="G20" s="156">
        <v>-189702.08520206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 s="62" customFormat="1" x14ac:dyDescent="0.2">
      <c r="A21" s="173" t="s">
        <v>211</v>
      </c>
      <c r="B21" s="174"/>
      <c r="C21" s="63" t="s">
        <v>270</v>
      </c>
      <c r="D21" s="61">
        <f>SUM(D22:D31)</f>
        <v>5927549.9912845204</v>
      </c>
      <c r="E21" s="61">
        <f t="shared" ref="E21:G21" si="3">SUM(E22:E31)</f>
        <v>2101421.8600222697</v>
      </c>
      <c r="F21" s="61">
        <f t="shared" si="3"/>
        <v>3826128.1312622516</v>
      </c>
      <c r="G21" s="163">
        <f t="shared" si="3"/>
        <v>3784934.0656666402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1:18" s="62" customFormat="1" x14ac:dyDescent="0.2">
      <c r="A22" s="70"/>
      <c r="B22" s="65" t="s">
        <v>212</v>
      </c>
      <c r="C22" s="69" t="s">
        <v>271</v>
      </c>
      <c r="D22" s="155">
        <v>488961.21080227999</v>
      </c>
      <c r="E22" s="155">
        <v>510.87223282000002</v>
      </c>
      <c r="F22" s="155">
        <v>488450.33856945997</v>
      </c>
      <c r="G22" s="156">
        <v>484893.88139908999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8" s="62" customFormat="1" x14ac:dyDescent="0.2">
      <c r="A23" s="70"/>
      <c r="B23" s="65" t="s">
        <v>213</v>
      </c>
      <c r="C23" s="69" t="s">
        <v>272</v>
      </c>
      <c r="D23" s="155">
        <v>4278.7769194800003</v>
      </c>
      <c r="E23" s="155">
        <v>16.51673057</v>
      </c>
      <c r="F23" s="155">
        <v>4262.2601889099997</v>
      </c>
      <c r="G23" s="156">
        <v>4178.8913862600002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1:18" s="62" customFormat="1" x14ac:dyDescent="0.2">
      <c r="A24" s="70"/>
      <c r="B24" s="65" t="s">
        <v>190</v>
      </c>
      <c r="C24" s="69" t="s">
        <v>273</v>
      </c>
      <c r="D24" s="155">
        <v>3535191.1078316802</v>
      </c>
      <c r="E24" s="155">
        <v>1122610.46823913</v>
      </c>
      <c r="F24" s="155">
        <v>2412580.6395925502</v>
      </c>
      <c r="G24" s="156">
        <v>2337538.8055205201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 s="62" customFormat="1" x14ac:dyDescent="0.2">
      <c r="A25" s="70"/>
      <c r="B25" s="65" t="s">
        <v>191</v>
      </c>
      <c r="C25" s="73" t="s">
        <v>274</v>
      </c>
      <c r="D25" s="155">
        <v>1395873.29570269</v>
      </c>
      <c r="E25" s="155">
        <v>830333.00552012003</v>
      </c>
      <c r="F25" s="155">
        <v>565540.29018257197</v>
      </c>
      <c r="G25" s="156">
        <v>547256.51307743997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 s="62" customFormat="1" x14ac:dyDescent="0.2">
      <c r="A26" s="70"/>
      <c r="B26" s="65" t="s">
        <v>214</v>
      </c>
      <c r="C26" s="73" t="s">
        <v>275</v>
      </c>
      <c r="D26" s="155">
        <v>351.80859559999999</v>
      </c>
      <c r="E26" s="155">
        <v>92.619179399999993</v>
      </c>
      <c r="F26" s="155">
        <v>259.18941619999998</v>
      </c>
      <c r="G26" s="156">
        <v>268.42659107999998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18" s="62" customFormat="1" x14ac:dyDescent="0.2">
      <c r="A27" s="70"/>
      <c r="B27" s="65" t="s">
        <v>276</v>
      </c>
      <c r="C27" s="73" t="s">
        <v>277</v>
      </c>
      <c r="D27" s="155">
        <v>138138.83843259001</v>
      </c>
      <c r="E27" s="155">
        <v>137235.52390162999</v>
      </c>
      <c r="F27" s="155">
        <v>903.31453095999996</v>
      </c>
      <c r="G27" s="156">
        <v>872.98713515999998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8" s="62" customFormat="1" x14ac:dyDescent="0.2">
      <c r="A28" s="70"/>
      <c r="B28" s="65" t="s">
        <v>278</v>
      </c>
      <c r="C28" s="74" t="s">
        <v>279</v>
      </c>
      <c r="D28" s="155">
        <v>13357.179146390001</v>
      </c>
      <c r="E28" s="155">
        <v>7737.5730101199997</v>
      </c>
      <c r="F28" s="155">
        <v>5619.6061362700002</v>
      </c>
      <c r="G28" s="156">
        <v>6481.9402751600001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1:18" s="62" customFormat="1" x14ac:dyDescent="0.2">
      <c r="A29" s="70"/>
      <c r="B29" s="65" t="s">
        <v>280</v>
      </c>
      <c r="C29" s="73" t="s">
        <v>281</v>
      </c>
      <c r="D29" s="155">
        <v>324841.89329948003</v>
      </c>
      <c r="E29" s="155">
        <v>2885.0549581199998</v>
      </c>
      <c r="F29" s="155">
        <v>321956.83834135998</v>
      </c>
      <c r="G29" s="156">
        <v>383696.01175538002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18" s="62" customFormat="1" x14ac:dyDescent="0.2">
      <c r="A30" s="70"/>
      <c r="B30" s="71" t="s">
        <v>282</v>
      </c>
      <c r="C30" s="74" t="s">
        <v>283</v>
      </c>
      <c r="D30" s="155">
        <v>6949.4017977399999</v>
      </c>
      <c r="E30" s="155">
        <v>0.22625036000000001</v>
      </c>
      <c r="F30" s="155">
        <v>6949.1755473800004</v>
      </c>
      <c r="G30" s="156">
        <v>4374.8701009200004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1:18" s="62" customFormat="1" x14ac:dyDescent="0.2">
      <c r="A31" s="70"/>
      <c r="B31" s="71" t="s">
        <v>284</v>
      </c>
      <c r="C31" s="74" t="s">
        <v>285</v>
      </c>
      <c r="D31" s="155">
        <v>19606.478756590001</v>
      </c>
      <c r="E31" s="155">
        <v>0</v>
      </c>
      <c r="F31" s="155">
        <v>19606.478756590001</v>
      </c>
      <c r="G31" s="156">
        <v>15371.738425629999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18" x14ac:dyDescent="0.2">
      <c r="A32" s="173" t="s">
        <v>215</v>
      </c>
      <c r="B32" s="174"/>
      <c r="C32" s="75" t="s">
        <v>286</v>
      </c>
      <c r="D32" s="76">
        <f>SUM(D33:D41)</f>
        <v>201667.66703041998</v>
      </c>
      <c r="E32" s="76">
        <f t="shared" ref="E32:G32" si="4">SUM(E33:E41)</f>
        <v>8755.4640876600006</v>
      </c>
      <c r="F32" s="76">
        <f t="shared" si="4"/>
        <v>192912.20294276002</v>
      </c>
      <c r="G32" s="164">
        <f t="shared" si="4"/>
        <v>300577.96734980005</v>
      </c>
    </row>
    <row r="33" spans="1:18" x14ac:dyDescent="0.2">
      <c r="A33" s="77"/>
      <c r="B33" s="78" t="s">
        <v>287</v>
      </c>
      <c r="C33" s="79" t="s">
        <v>288</v>
      </c>
      <c r="D33" s="155">
        <v>21851.644978780001</v>
      </c>
      <c r="E33" s="155">
        <v>1199.2625876</v>
      </c>
      <c r="F33" s="155">
        <v>20652.382391179999</v>
      </c>
      <c r="G33" s="156">
        <v>24506.068504480001</v>
      </c>
    </row>
    <row r="34" spans="1:18" x14ac:dyDescent="0.2">
      <c r="A34" s="77"/>
      <c r="B34" s="78" t="s">
        <v>289</v>
      </c>
      <c r="C34" s="79" t="s">
        <v>290</v>
      </c>
      <c r="D34" s="155">
        <v>3607.1130257700001</v>
      </c>
      <c r="E34" s="155">
        <v>135.67713900999999</v>
      </c>
      <c r="F34" s="155">
        <v>3471.4358867599999</v>
      </c>
      <c r="G34" s="156">
        <v>2818.3189298100001</v>
      </c>
    </row>
    <row r="35" spans="1:18" x14ac:dyDescent="0.2">
      <c r="A35" s="77"/>
      <c r="B35" s="78" t="s">
        <v>291</v>
      </c>
      <c r="C35" s="80" t="s">
        <v>292</v>
      </c>
      <c r="D35" s="155">
        <v>9183.3981958099994</v>
      </c>
      <c r="E35" s="155">
        <v>6.8661593300000003</v>
      </c>
      <c r="F35" s="155">
        <v>9176.5320364800009</v>
      </c>
      <c r="G35" s="156">
        <v>10701.509529319999</v>
      </c>
    </row>
    <row r="36" spans="1:18" x14ac:dyDescent="0.2">
      <c r="A36" s="77"/>
      <c r="B36" s="78" t="s">
        <v>293</v>
      </c>
      <c r="C36" s="80" t="s">
        <v>294</v>
      </c>
      <c r="D36" s="155">
        <v>56627.033057599998</v>
      </c>
      <c r="E36" s="155">
        <v>6575.8197219900003</v>
      </c>
      <c r="F36" s="155">
        <v>50051.213335610002</v>
      </c>
      <c r="G36" s="156">
        <v>65376.229524640003</v>
      </c>
    </row>
    <row r="37" spans="1:18" x14ac:dyDescent="0.2">
      <c r="A37" s="77"/>
      <c r="B37" s="78" t="s">
        <v>295</v>
      </c>
      <c r="C37" s="81" t="s">
        <v>296</v>
      </c>
      <c r="D37" s="155">
        <v>9005.0097712499992</v>
      </c>
      <c r="E37" s="155">
        <v>0</v>
      </c>
      <c r="F37" s="155">
        <v>9005.0097712499992</v>
      </c>
      <c r="G37" s="156">
        <v>7790.2637936700003</v>
      </c>
    </row>
    <row r="38" spans="1:18" x14ac:dyDescent="0.2">
      <c r="A38" s="82"/>
      <c r="B38" s="78" t="s">
        <v>297</v>
      </c>
      <c r="C38" s="81" t="s">
        <v>298</v>
      </c>
      <c r="D38" s="155">
        <v>49837.565808619998</v>
      </c>
      <c r="E38" s="155">
        <v>837.83847973000002</v>
      </c>
      <c r="F38" s="155">
        <v>48999.727328890003</v>
      </c>
      <c r="G38" s="156">
        <v>143180.36889935</v>
      </c>
    </row>
    <row r="39" spans="1:18" x14ac:dyDescent="0.2">
      <c r="A39" s="82"/>
      <c r="B39" s="78" t="s">
        <v>299</v>
      </c>
      <c r="C39" s="80" t="s">
        <v>300</v>
      </c>
      <c r="D39" s="155">
        <v>866.52812870000002</v>
      </c>
      <c r="E39" s="155">
        <v>0</v>
      </c>
      <c r="F39" s="155">
        <v>866.52812870000002</v>
      </c>
      <c r="G39" s="156">
        <v>234.48520203000001</v>
      </c>
    </row>
    <row r="40" spans="1:18" x14ac:dyDescent="0.2">
      <c r="A40" s="82"/>
      <c r="B40" s="78" t="s">
        <v>301</v>
      </c>
      <c r="C40" s="79" t="s">
        <v>302</v>
      </c>
      <c r="D40" s="155">
        <v>75.032811039999999</v>
      </c>
      <c r="E40" s="155">
        <v>0</v>
      </c>
      <c r="F40" s="155">
        <v>75.032811039999999</v>
      </c>
      <c r="G40" s="156">
        <v>77.338551039999999</v>
      </c>
    </row>
    <row r="41" spans="1:18" x14ac:dyDescent="0.2">
      <c r="A41" s="82"/>
      <c r="B41" s="78" t="s">
        <v>198</v>
      </c>
      <c r="C41" s="83" t="s">
        <v>303</v>
      </c>
      <c r="D41" s="155">
        <v>50614.341252849998</v>
      </c>
      <c r="E41" s="155">
        <v>0</v>
      </c>
      <c r="F41" s="155">
        <v>50614.341252849998</v>
      </c>
      <c r="G41" s="156">
        <v>45893.384415460001</v>
      </c>
    </row>
    <row r="42" spans="1:18" x14ac:dyDescent="0.2">
      <c r="A42" s="173" t="s">
        <v>216</v>
      </c>
      <c r="B42" s="174"/>
      <c r="C42" s="75" t="s">
        <v>304</v>
      </c>
      <c r="D42" s="61">
        <f>SUM(D43:D50)</f>
        <v>106730.3694802</v>
      </c>
      <c r="E42" s="61">
        <f t="shared" ref="E42:G42" si="5">SUM(E43:E50)</f>
        <v>24478.866073509998</v>
      </c>
      <c r="F42" s="61">
        <f t="shared" si="5"/>
        <v>82251.503406689997</v>
      </c>
      <c r="G42" s="163">
        <f t="shared" si="5"/>
        <v>109674.26281682</v>
      </c>
    </row>
    <row r="43" spans="1:18" x14ac:dyDescent="0.2">
      <c r="A43" s="84"/>
      <c r="B43" s="78" t="s">
        <v>217</v>
      </c>
      <c r="C43" s="79" t="s">
        <v>305</v>
      </c>
      <c r="D43" s="155">
        <v>10079.246757860001</v>
      </c>
      <c r="E43" s="155">
        <v>153.14238632999999</v>
      </c>
      <c r="F43" s="155">
        <v>9926.1043715300002</v>
      </c>
      <c r="G43" s="156">
        <v>8782.3548130300005</v>
      </c>
    </row>
    <row r="44" spans="1:18" x14ac:dyDescent="0.2">
      <c r="A44" s="82"/>
      <c r="B44" s="78" t="s">
        <v>218</v>
      </c>
      <c r="C44" s="79" t="s">
        <v>306</v>
      </c>
      <c r="D44" s="155">
        <v>16104.046267850001</v>
      </c>
      <c r="E44" s="155">
        <v>14770.137757189999</v>
      </c>
      <c r="F44" s="155">
        <v>1333.90851066</v>
      </c>
      <c r="G44" s="156">
        <v>1623.22633954</v>
      </c>
    </row>
    <row r="45" spans="1:18" x14ac:dyDescent="0.2">
      <c r="A45" s="85"/>
      <c r="B45" s="78" t="s">
        <v>219</v>
      </c>
      <c r="C45" s="80" t="s">
        <v>307</v>
      </c>
      <c r="D45" s="155">
        <v>1494.9136496399999</v>
      </c>
      <c r="E45" s="155">
        <v>0</v>
      </c>
      <c r="F45" s="155">
        <v>1494.9136496399999</v>
      </c>
      <c r="G45" s="156">
        <v>1792.1129668000001</v>
      </c>
    </row>
    <row r="46" spans="1:18" s="62" customFormat="1" x14ac:dyDescent="0.2">
      <c r="A46" s="86"/>
      <c r="B46" s="65" t="s">
        <v>220</v>
      </c>
      <c r="C46" s="74" t="s">
        <v>308</v>
      </c>
      <c r="D46" s="155">
        <v>3.5260052499999999</v>
      </c>
      <c r="E46" s="155">
        <v>1.57416114</v>
      </c>
      <c r="F46" s="155">
        <v>1.9518441099999999</v>
      </c>
      <c r="G46" s="156">
        <v>1.68196956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8" s="62" customFormat="1" x14ac:dyDescent="0.2">
      <c r="A47" s="67"/>
      <c r="B47" s="65" t="s">
        <v>309</v>
      </c>
      <c r="C47" s="87" t="s">
        <v>310</v>
      </c>
      <c r="D47" s="155">
        <v>54273.742690569998</v>
      </c>
      <c r="E47" s="155">
        <v>9554.0117688499995</v>
      </c>
      <c r="F47" s="155">
        <v>44719.730921720002</v>
      </c>
      <c r="G47" s="156">
        <v>54590.91061218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</row>
    <row r="48" spans="1:18" s="62" customFormat="1" x14ac:dyDescent="0.2">
      <c r="A48" s="67"/>
      <c r="B48" s="65" t="s">
        <v>311</v>
      </c>
      <c r="C48" s="88" t="s">
        <v>312</v>
      </c>
      <c r="D48" s="155">
        <v>10611.81604897</v>
      </c>
      <c r="E48" s="155">
        <v>0</v>
      </c>
      <c r="F48" s="155">
        <v>10611.81604897</v>
      </c>
      <c r="G48" s="156">
        <v>5753.7796532900002</v>
      </c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</row>
    <row r="49" spans="1:18" s="62" customFormat="1" x14ac:dyDescent="0.2">
      <c r="A49" s="67"/>
      <c r="B49" s="65" t="s">
        <v>313</v>
      </c>
      <c r="C49" s="89" t="s">
        <v>314</v>
      </c>
      <c r="D49" s="155">
        <v>14163.078060059999</v>
      </c>
      <c r="E49" s="155">
        <v>0</v>
      </c>
      <c r="F49" s="155">
        <v>14163.078060059999</v>
      </c>
      <c r="G49" s="156">
        <v>37130.196462419997</v>
      </c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</row>
    <row r="50" spans="1:18" s="62" customFormat="1" ht="13.5" thickBot="1" x14ac:dyDescent="0.25">
      <c r="A50" s="67"/>
      <c r="B50" s="65" t="s">
        <v>315</v>
      </c>
      <c r="C50" s="87" t="s">
        <v>316</v>
      </c>
      <c r="D50" s="155">
        <v>0</v>
      </c>
      <c r="E50" s="155">
        <v>0</v>
      </c>
      <c r="F50" s="155">
        <v>0</v>
      </c>
      <c r="G50" s="156">
        <v>0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</row>
    <row r="51" spans="1:18" s="62" customFormat="1" x14ac:dyDescent="0.2">
      <c r="A51" s="179" t="s">
        <v>222</v>
      </c>
      <c r="B51" s="180"/>
      <c r="C51" s="90" t="s">
        <v>317</v>
      </c>
      <c r="D51" s="91">
        <f>D52+D63+D98</f>
        <v>1370023.3824084587</v>
      </c>
      <c r="E51" s="91">
        <f t="shared" ref="E51:G51" si="6">E52+E63+E98</f>
        <v>144126.65129106</v>
      </c>
      <c r="F51" s="91">
        <f t="shared" si="6"/>
        <v>1225896.7311173989</v>
      </c>
      <c r="G51" s="165">
        <f t="shared" si="6"/>
        <v>1078612.7037711299</v>
      </c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</row>
    <row r="52" spans="1:18" s="62" customFormat="1" x14ac:dyDescent="0.2">
      <c r="A52" s="173" t="s">
        <v>223</v>
      </c>
      <c r="B52" s="174"/>
      <c r="C52" s="92" t="s">
        <v>318</v>
      </c>
      <c r="D52" s="61">
        <f>SUM(D53:D62)</f>
        <v>108564.27130296998</v>
      </c>
      <c r="E52" s="61">
        <f t="shared" ref="E52:G52" si="7">SUM(E53:E62)</f>
        <v>2846.0005229399999</v>
      </c>
      <c r="F52" s="61">
        <f t="shared" si="7"/>
        <v>105718.27078003</v>
      </c>
      <c r="G52" s="163">
        <f t="shared" si="7"/>
        <v>101930.49193430001</v>
      </c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</row>
    <row r="53" spans="1:18" s="62" customFormat="1" x14ac:dyDescent="0.2">
      <c r="A53" s="93"/>
      <c r="B53" s="94" t="s">
        <v>224</v>
      </c>
      <c r="C53" s="95" t="s">
        <v>319</v>
      </c>
      <c r="D53" s="155">
        <v>0</v>
      </c>
      <c r="E53" s="155">
        <v>0</v>
      </c>
      <c r="F53" s="155">
        <v>0</v>
      </c>
      <c r="G53" s="156">
        <v>38.302003290000002</v>
      </c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</row>
    <row r="54" spans="1:18" s="62" customFormat="1" x14ac:dyDescent="0.2">
      <c r="A54" s="70"/>
      <c r="B54" s="65" t="s">
        <v>225</v>
      </c>
      <c r="C54" s="74" t="s">
        <v>320</v>
      </c>
      <c r="D54" s="155">
        <v>75103.79929255</v>
      </c>
      <c r="E54" s="155">
        <v>1667.41545393</v>
      </c>
      <c r="F54" s="155">
        <v>73436.383838619993</v>
      </c>
      <c r="G54" s="156">
        <v>68855.162325330006</v>
      </c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</row>
    <row r="55" spans="1:18" s="62" customFormat="1" x14ac:dyDescent="0.2">
      <c r="A55" s="70"/>
      <c r="B55" s="65" t="s">
        <v>226</v>
      </c>
      <c r="C55" s="74" t="s">
        <v>321</v>
      </c>
      <c r="D55" s="155">
        <v>171.41464619000001</v>
      </c>
      <c r="E55" s="155">
        <v>0</v>
      </c>
      <c r="F55" s="155">
        <v>171.41464619000001</v>
      </c>
      <c r="G55" s="156">
        <v>190.41970702</v>
      </c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</row>
    <row r="56" spans="1:18" s="62" customFormat="1" x14ac:dyDescent="0.2">
      <c r="A56" s="70"/>
      <c r="B56" s="65" t="s">
        <v>227</v>
      </c>
      <c r="C56" s="74" t="s">
        <v>322</v>
      </c>
      <c r="D56" s="155">
        <v>4145.4100833599996</v>
      </c>
      <c r="E56" s="155">
        <v>995.10300221</v>
      </c>
      <c r="F56" s="155">
        <v>3150.3070811500002</v>
      </c>
      <c r="G56" s="156">
        <v>1736.3558306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</row>
    <row r="57" spans="1:18" s="62" customFormat="1" x14ac:dyDescent="0.2">
      <c r="A57" s="70"/>
      <c r="B57" s="65" t="s">
        <v>228</v>
      </c>
      <c r="C57" s="74" t="s">
        <v>323</v>
      </c>
      <c r="D57" s="155">
        <v>245.52292879999999</v>
      </c>
      <c r="E57" s="155">
        <v>4.9164298100000003</v>
      </c>
      <c r="F57" s="155">
        <v>240.60649899000001</v>
      </c>
      <c r="G57" s="156">
        <v>210.79658798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</row>
    <row r="58" spans="1:18" s="62" customFormat="1" x14ac:dyDescent="0.2">
      <c r="A58" s="70"/>
      <c r="B58" s="65" t="s">
        <v>229</v>
      </c>
      <c r="C58" s="74" t="s">
        <v>324</v>
      </c>
      <c r="D58" s="155">
        <v>896.67043005000005</v>
      </c>
      <c r="E58" s="155">
        <v>142.3975475</v>
      </c>
      <c r="F58" s="155">
        <v>754.27288254999996</v>
      </c>
      <c r="G58" s="156">
        <v>637.38041926999995</v>
      </c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</row>
    <row r="59" spans="1:18" s="62" customFormat="1" x14ac:dyDescent="0.2">
      <c r="A59" s="70"/>
      <c r="B59" s="65" t="s">
        <v>230</v>
      </c>
      <c r="C59" s="74" t="s">
        <v>325</v>
      </c>
      <c r="D59" s="155">
        <v>3.088E-3</v>
      </c>
      <c r="E59" s="155">
        <v>0</v>
      </c>
      <c r="F59" s="155">
        <v>3.088E-3</v>
      </c>
      <c r="G59" s="156">
        <v>6.5297675000000002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</row>
    <row r="60" spans="1:18" s="62" customFormat="1" x14ac:dyDescent="0.2">
      <c r="A60" s="70"/>
      <c r="B60" s="65" t="s">
        <v>231</v>
      </c>
      <c r="C60" s="74" t="s">
        <v>326</v>
      </c>
      <c r="D60" s="155">
        <v>27175.02723548</v>
      </c>
      <c r="E60" s="155">
        <v>36.092772490000002</v>
      </c>
      <c r="F60" s="155">
        <v>27138.934462990001</v>
      </c>
      <c r="G60" s="156">
        <v>29341.916727380001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</row>
    <row r="61" spans="1:18" s="62" customFormat="1" x14ac:dyDescent="0.2">
      <c r="A61" s="70"/>
      <c r="B61" s="65" t="s">
        <v>232</v>
      </c>
      <c r="C61" s="74" t="s">
        <v>327</v>
      </c>
      <c r="D61" s="155">
        <v>12.572233049999999</v>
      </c>
      <c r="E61" s="155">
        <v>0</v>
      </c>
      <c r="F61" s="155">
        <v>12.572233049999999</v>
      </c>
      <c r="G61" s="156">
        <v>16.068384420000001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</row>
    <row r="62" spans="1:18" s="62" customFormat="1" x14ac:dyDescent="0.2">
      <c r="A62" s="70"/>
      <c r="B62" s="65" t="s">
        <v>233</v>
      </c>
      <c r="C62" s="74" t="s">
        <v>328</v>
      </c>
      <c r="D62" s="155">
        <v>813.85136549000003</v>
      </c>
      <c r="E62" s="155">
        <v>7.5316999999999995E-2</v>
      </c>
      <c r="F62" s="155">
        <v>813.77604848999999</v>
      </c>
      <c r="G62" s="156">
        <v>897.56018151000001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</row>
    <row r="63" spans="1:18" s="62" customFormat="1" x14ac:dyDescent="0.2">
      <c r="A63" s="173" t="s">
        <v>234</v>
      </c>
      <c r="B63" s="174"/>
      <c r="C63" s="72" t="s">
        <v>329</v>
      </c>
      <c r="D63" s="61">
        <f>SUM(D64:D97)</f>
        <v>608153.87295389001</v>
      </c>
      <c r="E63" s="61">
        <f t="shared" ref="E63:G63" si="8">SUM(E64:E97)</f>
        <v>141181.37076811999</v>
      </c>
      <c r="F63" s="61">
        <f t="shared" si="8"/>
        <v>466972.50218576996</v>
      </c>
      <c r="G63" s="163">
        <f t="shared" si="8"/>
        <v>408801.53694923996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1:18" s="62" customFormat="1" x14ac:dyDescent="0.2">
      <c r="A64" s="70"/>
      <c r="B64" s="65" t="s">
        <v>235</v>
      </c>
      <c r="C64" s="88" t="s">
        <v>330</v>
      </c>
      <c r="D64" s="155">
        <v>78821.005939480005</v>
      </c>
      <c r="E64" s="155">
        <v>17958.795302089999</v>
      </c>
      <c r="F64" s="155">
        <v>60862.210637390002</v>
      </c>
      <c r="G64" s="156">
        <v>53481.063932719997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</row>
    <row r="65" spans="1:18" s="62" customFormat="1" x14ac:dyDescent="0.2">
      <c r="A65" s="70"/>
      <c r="B65" s="65" t="s">
        <v>236</v>
      </c>
      <c r="C65" s="74" t="s">
        <v>331</v>
      </c>
      <c r="D65" s="155">
        <v>14.974909</v>
      </c>
      <c r="E65" s="155">
        <v>7.8353630000000001</v>
      </c>
      <c r="F65" s="155">
        <v>7.1395460000000002</v>
      </c>
      <c r="G65" s="156">
        <v>8.888477</v>
      </c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</row>
    <row r="66" spans="1:18" s="62" customFormat="1" x14ac:dyDescent="0.2">
      <c r="A66" s="70"/>
      <c r="B66" s="65" t="s">
        <v>237</v>
      </c>
      <c r="C66" s="74" t="s">
        <v>332</v>
      </c>
      <c r="D66" s="155">
        <v>0</v>
      </c>
      <c r="E66" s="155">
        <v>0</v>
      </c>
      <c r="F66" s="155">
        <v>0</v>
      </c>
      <c r="G66" s="156">
        <v>0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</row>
    <row r="67" spans="1:18" s="62" customFormat="1" x14ac:dyDescent="0.2">
      <c r="A67" s="70"/>
      <c r="B67" s="65" t="s">
        <v>238</v>
      </c>
      <c r="C67" s="74" t="s">
        <v>333</v>
      </c>
      <c r="D67" s="155">
        <v>9456.7042981100003</v>
      </c>
      <c r="E67" s="155">
        <v>11.412056809999999</v>
      </c>
      <c r="F67" s="155">
        <v>9445.2922412999997</v>
      </c>
      <c r="G67" s="156">
        <v>11208.71535239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</row>
    <row r="68" spans="1:18" s="62" customFormat="1" x14ac:dyDescent="0.2">
      <c r="A68" s="70"/>
      <c r="B68" s="65" t="s">
        <v>239</v>
      </c>
      <c r="C68" s="74" t="s">
        <v>334</v>
      </c>
      <c r="D68" s="155">
        <v>25824.04540752</v>
      </c>
      <c r="E68" s="155">
        <v>13839.256923389999</v>
      </c>
      <c r="F68" s="155">
        <v>11984.78848413</v>
      </c>
      <c r="G68" s="156">
        <v>9176.4339382800008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</row>
    <row r="69" spans="1:18" s="62" customFormat="1" x14ac:dyDescent="0.2">
      <c r="A69" s="70"/>
      <c r="B69" s="65" t="s">
        <v>240</v>
      </c>
      <c r="C69" s="74" t="s">
        <v>335</v>
      </c>
      <c r="D69" s="155">
        <v>104.99523359</v>
      </c>
      <c r="E69" s="155">
        <v>8.3586948299999992</v>
      </c>
      <c r="F69" s="155">
        <v>96.636538759999993</v>
      </c>
      <c r="G69" s="156">
        <v>95.006024719999999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</row>
    <row r="70" spans="1:18" s="62" customFormat="1" x14ac:dyDescent="0.2">
      <c r="A70" s="70"/>
      <c r="B70" s="65" t="s">
        <v>336</v>
      </c>
      <c r="C70" s="74" t="s">
        <v>337</v>
      </c>
      <c r="D70" s="155">
        <v>990.36062320999997</v>
      </c>
      <c r="E70" s="155">
        <v>989.10277513000005</v>
      </c>
      <c r="F70" s="155">
        <v>1.25784808</v>
      </c>
      <c r="G70" s="156">
        <v>6.1230432199999996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</row>
    <row r="71" spans="1:18" s="62" customFormat="1" x14ac:dyDescent="0.2">
      <c r="A71" s="96"/>
      <c r="B71" s="65" t="s">
        <v>338</v>
      </c>
      <c r="C71" s="74" t="s">
        <v>339</v>
      </c>
      <c r="D71" s="155">
        <v>317.22547727</v>
      </c>
      <c r="E71" s="155">
        <v>0</v>
      </c>
      <c r="F71" s="155">
        <v>317.22547727</v>
      </c>
      <c r="G71" s="156">
        <v>264.52624394999998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</row>
    <row r="72" spans="1:18" s="62" customFormat="1" x14ac:dyDescent="0.2">
      <c r="A72" s="96"/>
      <c r="B72" s="65" t="s">
        <v>340</v>
      </c>
      <c r="C72" s="74" t="s">
        <v>341</v>
      </c>
      <c r="D72" s="155">
        <v>676.84360998</v>
      </c>
      <c r="E72" s="155">
        <v>16.38363975</v>
      </c>
      <c r="F72" s="155">
        <v>660.45997022999995</v>
      </c>
      <c r="G72" s="156">
        <v>650.56561692000002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</row>
    <row r="73" spans="1:18" s="62" customFormat="1" x14ac:dyDescent="0.2">
      <c r="A73" s="96"/>
      <c r="B73" s="65" t="s">
        <v>342</v>
      </c>
      <c r="C73" s="97" t="s">
        <v>343</v>
      </c>
      <c r="D73" s="155">
        <v>29.151680559999999</v>
      </c>
      <c r="E73" s="155">
        <v>0</v>
      </c>
      <c r="F73" s="155">
        <v>29.151680559999999</v>
      </c>
      <c r="G73" s="156">
        <v>8.6316984899999998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</row>
    <row r="74" spans="1:18" s="62" customFormat="1" x14ac:dyDescent="0.2">
      <c r="A74" s="96"/>
      <c r="B74" s="65" t="s">
        <v>344</v>
      </c>
      <c r="C74" s="98" t="s">
        <v>345</v>
      </c>
      <c r="D74" s="155">
        <v>12.783768999999999</v>
      </c>
      <c r="E74" s="155">
        <v>0</v>
      </c>
      <c r="F74" s="155">
        <v>12.783768999999999</v>
      </c>
      <c r="G74" s="156">
        <v>2.1593070000000001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</row>
    <row r="75" spans="1:18" s="62" customFormat="1" x14ac:dyDescent="0.2">
      <c r="A75" s="96"/>
      <c r="B75" s="65" t="s">
        <v>346</v>
      </c>
      <c r="C75" s="98" t="s">
        <v>347</v>
      </c>
      <c r="D75" s="155">
        <v>0</v>
      </c>
      <c r="E75" s="155">
        <v>0</v>
      </c>
      <c r="F75" s="155">
        <v>0</v>
      </c>
      <c r="G75" s="156">
        <v>0.48522999999999999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</row>
    <row r="76" spans="1:18" s="62" customFormat="1" x14ac:dyDescent="0.2">
      <c r="A76" s="70"/>
      <c r="B76" s="65" t="s">
        <v>348</v>
      </c>
      <c r="C76" s="74" t="s">
        <v>221</v>
      </c>
      <c r="D76" s="155">
        <v>3546.2122894399999</v>
      </c>
      <c r="E76" s="155">
        <v>0</v>
      </c>
      <c r="F76" s="155">
        <v>3546.2122894399999</v>
      </c>
      <c r="G76" s="156">
        <v>2587.19380331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</row>
    <row r="77" spans="1:18" s="62" customFormat="1" x14ac:dyDescent="0.2">
      <c r="A77" s="70"/>
      <c r="B77" s="65" t="s">
        <v>349</v>
      </c>
      <c r="C77" s="74" t="s">
        <v>350</v>
      </c>
      <c r="D77" s="155">
        <v>226.68436715999999</v>
      </c>
      <c r="E77" s="155">
        <v>5.0448492800000002</v>
      </c>
      <c r="F77" s="155">
        <v>221.63951788</v>
      </c>
      <c r="G77" s="156">
        <v>215.27846289999999</v>
      </c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</row>
    <row r="78" spans="1:18" s="62" customFormat="1" x14ac:dyDescent="0.2">
      <c r="A78" s="67"/>
      <c r="B78" s="65" t="s">
        <v>351</v>
      </c>
      <c r="C78" s="74" t="s">
        <v>352</v>
      </c>
      <c r="D78" s="155">
        <v>3352.23449587</v>
      </c>
      <c r="E78" s="155">
        <v>0</v>
      </c>
      <c r="F78" s="155">
        <v>3352.23449587</v>
      </c>
      <c r="G78" s="156">
        <v>3721.1050205199999</v>
      </c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</row>
    <row r="79" spans="1:18" s="62" customFormat="1" x14ac:dyDescent="0.2">
      <c r="A79" s="67"/>
      <c r="B79" s="65" t="s">
        <v>353</v>
      </c>
      <c r="C79" s="74" t="s">
        <v>354</v>
      </c>
      <c r="D79" s="155">
        <v>55826.166832219998</v>
      </c>
      <c r="E79" s="155">
        <v>0</v>
      </c>
      <c r="F79" s="155">
        <v>55826.166832219998</v>
      </c>
      <c r="G79" s="156">
        <v>58528.313472679998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</row>
    <row r="80" spans="1:18" s="62" customFormat="1" x14ac:dyDescent="0.2">
      <c r="A80" s="67"/>
      <c r="B80" s="65" t="s">
        <v>355</v>
      </c>
      <c r="C80" s="74" t="s">
        <v>356</v>
      </c>
      <c r="D80" s="155">
        <v>542.14198873999999</v>
      </c>
      <c r="E80" s="155">
        <v>2.4643819300000001</v>
      </c>
      <c r="F80" s="155">
        <v>539.67760681000004</v>
      </c>
      <c r="G80" s="156">
        <v>605.04189661999999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</row>
    <row r="81" spans="1:18" s="62" customFormat="1" x14ac:dyDescent="0.2">
      <c r="A81" s="67"/>
      <c r="B81" s="65" t="s">
        <v>357</v>
      </c>
      <c r="C81" s="74" t="s">
        <v>358</v>
      </c>
      <c r="D81" s="155">
        <v>629.09903207000002</v>
      </c>
      <c r="E81" s="155">
        <v>0</v>
      </c>
      <c r="F81" s="155">
        <v>629.09903207000002</v>
      </c>
      <c r="G81" s="156">
        <v>-4246.8666402700001</v>
      </c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</row>
    <row r="82" spans="1:18" s="62" customFormat="1" x14ac:dyDescent="0.2">
      <c r="A82" s="64"/>
      <c r="B82" s="65" t="s">
        <v>359</v>
      </c>
      <c r="C82" s="99" t="s">
        <v>360</v>
      </c>
      <c r="D82" s="155">
        <v>137380.96150665</v>
      </c>
      <c r="E82" s="155">
        <v>68008.331354499998</v>
      </c>
      <c r="F82" s="155">
        <v>69372.630152149999</v>
      </c>
      <c r="G82" s="156">
        <v>63857.869928220003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</row>
    <row r="83" spans="1:18" s="62" customFormat="1" x14ac:dyDescent="0.2">
      <c r="A83" s="64"/>
      <c r="B83" s="65" t="s">
        <v>361</v>
      </c>
      <c r="C83" s="100" t="s">
        <v>362</v>
      </c>
      <c r="D83" s="155">
        <v>0</v>
      </c>
      <c r="E83" s="155">
        <v>0</v>
      </c>
      <c r="F83" s="155">
        <v>0</v>
      </c>
      <c r="G83" s="156">
        <v>0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</row>
    <row r="84" spans="1:18" s="62" customFormat="1" x14ac:dyDescent="0.2">
      <c r="A84" s="64"/>
      <c r="B84" s="65" t="s">
        <v>363</v>
      </c>
      <c r="C84" s="98" t="s">
        <v>364</v>
      </c>
      <c r="D84" s="155">
        <v>6863.11825383</v>
      </c>
      <c r="E84" s="155">
        <v>0</v>
      </c>
      <c r="F84" s="155">
        <v>6863.11825383</v>
      </c>
      <c r="G84" s="156">
        <v>6693.7459451499999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</row>
    <row r="85" spans="1:18" s="62" customFormat="1" x14ac:dyDescent="0.2">
      <c r="A85" s="64"/>
      <c r="B85" s="65" t="s">
        <v>365</v>
      </c>
      <c r="C85" s="101" t="s">
        <v>366</v>
      </c>
      <c r="D85" s="155">
        <v>0</v>
      </c>
      <c r="E85" s="155">
        <v>0</v>
      </c>
      <c r="F85" s="155">
        <v>0</v>
      </c>
      <c r="G85" s="156">
        <v>0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</row>
    <row r="86" spans="1:18" s="62" customFormat="1" x14ac:dyDescent="0.2">
      <c r="A86" s="67"/>
      <c r="B86" s="65" t="s">
        <v>367</v>
      </c>
      <c r="C86" s="74" t="s">
        <v>368</v>
      </c>
      <c r="D86" s="155">
        <v>15.49738864</v>
      </c>
      <c r="E86" s="155">
        <v>12.827038229999999</v>
      </c>
      <c r="F86" s="155">
        <v>2.6703504100000002</v>
      </c>
      <c r="G86" s="156">
        <v>4.1928358000000001</v>
      </c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</row>
    <row r="87" spans="1:18" s="62" customFormat="1" x14ac:dyDescent="0.2">
      <c r="A87" s="67"/>
      <c r="B87" s="65" t="s">
        <v>369</v>
      </c>
      <c r="C87" s="74" t="s">
        <v>370</v>
      </c>
      <c r="D87" s="155">
        <v>40729.9427631</v>
      </c>
      <c r="E87" s="155">
        <v>0</v>
      </c>
      <c r="F87" s="155">
        <v>40729.9427631</v>
      </c>
      <c r="G87" s="156">
        <v>39969.608439509997</v>
      </c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</row>
    <row r="88" spans="1:18" s="62" customFormat="1" x14ac:dyDescent="0.2">
      <c r="A88" s="67"/>
      <c r="B88" s="71" t="s">
        <v>371</v>
      </c>
      <c r="C88" s="102" t="s">
        <v>372</v>
      </c>
      <c r="D88" s="155">
        <v>2600.3278254299998</v>
      </c>
      <c r="E88" s="155">
        <v>0</v>
      </c>
      <c r="F88" s="155">
        <v>2600.3278254299998</v>
      </c>
      <c r="G88" s="156">
        <v>7900.1009722299996</v>
      </c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</row>
    <row r="89" spans="1:18" s="62" customFormat="1" x14ac:dyDescent="0.2">
      <c r="A89" s="67"/>
      <c r="B89" s="71" t="s">
        <v>373</v>
      </c>
      <c r="C89" s="74" t="s">
        <v>374</v>
      </c>
      <c r="D89" s="155">
        <v>2.05669053</v>
      </c>
      <c r="E89" s="155">
        <v>0</v>
      </c>
      <c r="F89" s="155">
        <v>2.05669053</v>
      </c>
      <c r="G89" s="156">
        <v>17.371981290000001</v>
      </c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</row>
    <row r="90" spans="1:18" s="62" customFormat="1" x14ac:dyDescent="0.2">
      <c r="A90" s="67"/>
      <c r="B90" s="71" t="s">
        <v>375</v>
      </c>
      <c r="C90" s="74" t="s">
        <v>376</v>
      </c>
      <c r="D90" s="155">
        <v>0</v>
      </c>
      <c r="E90" s="155">
        <v>0</v>
      </c>
      <c r="F90" s="155">
        <v>0</v>
      </c>
      <c r="G90" s="156">
        <v>0</v>
      </c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</row>
    <row r="91" spans="1:18" s="62" customFormat="1" x14ac:dyDescent="0.2">
      <c r="A91" s="67"/>
      <c r="B91" s="71" t="s">
        <v>377</v>
      </c>
      <c r="C91" s="87" t="s">
        <v>378</v>
      </c>
      <c r="D91" s="155">
        <v>61270.014716949998</v>
      </c>
      <c r="E91" s="155">
        <v>0</v>
      </c>
      <c r="F91" s="155">
        <v>61270.014716949998</v>
      </c>
      <c r="G91" s="156">
        <v>64998.170682759999</v>
      </c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</row>
    <row r="92" spans="1:18" s="62" customFormat="1" x14ac:dyDescent="0.2">
      <c r="A92" s="67"/>
      <c r="B92" s="71" t="s">
        <v>379</v>
      </c>
      <c r="C92" s="103" t="s">
        <v>380</v>
      </c>
      <c r="D92" s="155">
        <v>9.1339913999999993</v>
      </c>
      <c r="E92" s="155">
        <v>0</v>
      </c>
      <c r="F92" s="155">
        <v>9.1339913999999993</v>
      </c>
      <c r="G92" s="156">
        <v>3.21788849</v>
      </c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</row>
    <row r="93" spans="1:18" s="62" customFormat="1" x14ac:dyDescent="0.2">
      <c r="A93" s="67"/>
      <c r="B93" s="71" t="s">
        <v>381</v>
      </c>
      <c r="C93" s="74" t="s">
        <v>382</v>
      </c>
      <c r="D93" s="155">
        <v>4455.0961587100001</v>
      </c>
      <c r="E93" s="155">
        <v>0</v>
      </c>
      <c r="F93" s="155">
        <v>4455.0961587100001</v>
      </c>
      <c r="G93" s="156">
        <v>4086.9275768799998</v>
      </c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</row>
    <row r="94" spans="1:18" s="62" customFormat="1" x14ac:dyDescent="0.2">
      <c r="A94" s="67"/>
      <c r="B94" s="71" t="s">
        <v>383</v>
      </c>
      <c r="C94" s="74" t="s">
        <v>384</v>
      </c>
      <c r="D94" s="155">
        <v>4112.3715360400001</v>
      </c>
      <c r="E94" s="155">
        <v>0</v>
      </c>
      <c r="F94" s="155">
        <v>4112.3715360400001</v>
      </c>
      <c r="G94" s="156">
        <v>1043.9752265</v>
      </c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</row>
    <row r="95" spans="1:18" s="62" customFormat="1" x14ac:dyDescent="0.2">
      <c r="A95" s="67"/>
      <c r="B95" s="71" t="s">
        <v>385</v>
      </c>
      <c r="C95" s="69" t="s">
        <v>386</v>
      </c>
      <c r="D95" s="155">
        <v>70623.185231700001</v>
      </c>
      <c r="E95" s="155">
        <v>116.25681663</v>
      </c>
      <c r="F95" s="155">
        <v>70506.928415069997</v>
      </c>
      <c r="G95" s="156">
        <v>25005.20954082</v>
      </c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</row>
    <row r="96" spans="1:18" s="62" customFormat="1" x14ac:dyDescent="0.2">
      <c r="A96" s="67"/>
      <c r="B96" s="71" t="s">
        <v>387</v>
      </c>
      <c r="C96" s="74" t="s">
        <v>388</v>
      </c>
      <c r="D96" s="155">
        <v>39784.582051149999</v>
      </c>
      <c r="E96" s="155">
        <v>8816.4223792899993</v>
      </c>
      <c r="F96" s="155">
        <v>30968.159671860001</v>
      </c>
      <c r="G96" s="156">
        <v>32065.413138039999</v>
      </c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</row>
    <row r="97" spans="1:7" x14ac:dyDescent="0.2">
      <c r="A97" s="82"/>
      <c r="B97" s="78" t="s">
        <v>389</v>
      </c>
      <c r="C97" s="79" t="s">
        <v>390</v>
      </c>
      <c r="D97" s="155">
        <v>59936.954886539999</v>
      </c>
      <c r="E97" s="155">
        <v>31388.87919326</v>
      </c>
      <c r="F97" s="155">
        <v>28548.07569328</v>
      </c>
      <c r="G97" s="156">
        <v>26843.0679131</v>
      </c>
    </row>
    <row r="98" spans="1:7" x14ac:dyDescent="0.2">
      <c r="A98" s="173" t="s">
        <v>241</v>
      </c>
      <c r="B98" s="174"/>
      <c r="C98" s="104" t="s">
        <v>391</v>
      </c>
      <c r="D98" s="61">
        <f>SUM(D99:D117)</f>
        <v>653305.23815159884</v>
      </c>
      <c r="E98" s="61">
        <f t="shared" ref="E98:G98" si="9">SUM(E99:E117)</f>
        <v>99.28</v>
      </c>
      <c r="F98" s="61">
        <f t="shared" si="9"/>
        <v>653205.95815159881</v>
      </c>
      <c r="G98" s="163">
        <f t="shared" si="9"/>
        <v>567880.67488758999</v>
      </c>
    </row>
    <row r="99" spans="1:7" x14ac:dyDescent="0.2">
      <c r="A99" s="82"/>
      <c r="B99" s="78" t="s">
        <v>242</v>
      </c>
      <c r="C99" s="79" t="s">
        <v>392</v>
      </c>
      <c r="D99" s="155">
        <v>2645.6367770299998</v>
      </c>
      <c r="E99" s="155">
        <v>0.03</v>
      </c>
      <c r="F99" s="155">
        <v>2645.6067770300001</v>
      </c>
      <c r="G99" s="156">
        <v>2224.99220995</v>
      </c>
    </row>
    <row r="100" spans="1:7" x14ac:dyDescent="0.2">
      <c r="A100" s="82"/>
      <c r="B100" s="78" t="s">
        <v>243</v>
      </c>
      <c r="C100" s="79" t="s">
        <v>393</v>
      </c>
      <c r="D100" s="155">
        <v>8750.9954505700007</v>
      </c>
      <c r="E100" s="155">
        <v>0</v>
      </c>
      <c r="F100" s="155">
        <v>8750.9954505700007</v>
      </c>
      <c r="G100" s="156">
        <v>9370.5690318399993</v>
      </c>
    </row>
    <row r="101" spans="1:7" x14ac:dyDescent="0.2">
      <c r="A101" s="85"/>
      <c r="B101" s="78" t="s">
        <v>244</v>
      </c>
      <c r="C101" s="79" t="s">
        <v>394</v>
      </c>
      <c r="D101" s="155">
        <v>4868.9980616499997</v>
      </c>
      <c r="E101" s="155">
        <v>99.25</v>
      </c>
      <c r="F101" s="155">
        <v>4769.7480616499997</v>
      </c>
      <c r="G101" s="156">
        <v>20721.80797645</v>
      </c>
    </row>
    <row r="102" spans="1:7" x14ac:dyDescent="0.2">
      <c r="A102" s="82"/>
      <c r="B102" s="78" t="s">
        <v>245</v>
      </c>
      <c r="C102" s="79" t="s">
        <v>395</v>
      </c>
      <c r="D102" s="155">
        <v>22700.631301959998</v>
      </c>
      <c r="E102" s="155">
        <v>0</v>
      </c>
      <c r="F102" s="155">
        <v>22700.631301959998</v>
      </c>
      <c r="G102" s="156">
        <v>26955.469532489999</v>
      </c>
    </row>
    <row r="103" spans="1:7" x14ac:dyDescent="0.2">
      <c r="A103" s="82"/>
      <c r="B103" s="78" t="s">
        <v>246</v>
      </c>
      <c r="C103" s="79" t="s">
        <v>396</v>
      </c>
      <c r="D103" s="155">
        <v>90766.098059399999</v>
      </c>
      <c r="E103" s="155">
        <v>0</v>
      </c>
      <c r="F103" s="155">
        <v>90766.098059399999</v>
      </c>
      <c r="G103" s="156">
        <v>70882.677948199998</v>
      </c>
    </row>
    <row r="104" spans="1:7" x14ac:dyDescent="0.2">
      <c r="A104" s="82"/>
      <c r="B104" s="78" t="s">
        <v>247</v>
      </c>
      <c r="C104" s="102" t="s">
        <v>397</v>
      </c>
      <c r="D104" s="155">
        <v>55756.034907660003</v>
      </c>
      <c r="E104" s="155">
        <v>0</v>
      </c>
      <c r="F104" s="155">
        <v>55756.034907660003</v>
      </c>
      <c r="G104" s="156">
        <v>51267.888576409998</v>
      </c>
    </row>
    <row r="105" spans="1:7" x14ac:dyDescent="0.2">
      <c r="A105" s="105"/>
      <c r="B105" s="106" t="s">
        <v>248</v>
      </c>
      <c r="C105" s="102" t="s">
        <v>398</v>
      </c>
      <c r="D105" s="155">
        <v>0</v>
      </c>
      <c r="E105" s="155">
        <v>0</v>
      </c>
      <c r="F105" s="155">
        <v>0</v>
      </c>
      <c r="G105" s="156">
        <v>0</v>
      </c>
    </row>
    <row r="106" spans="1:7" x14ac:dyDescent="0.2">
      <c r="A106" s="82"/>
      <c r="B106" s="106" t="s">
        <v>249</v>
      </c>
      <c r="C106" s="102" t="s">
        <v>399</v>
      </c>
      <c r="D106" s="155">
        <v>18739.15617989</v>
      </c>
      <c r="E106" s="155">
        <v>0</v>
      </c>
      <c r="F106" s="155">
        <v>18739.15617989</v>
      </c>
      <c r="G106" s="156">
        <v>16891.755919740001</v>
      </c>
    </row>
    <row r="107" spans="1:7" x14ac:dyDescent="0.2">
      <c r="A107" s="82"/>
      <c r="B107" s="106" t="s">
        <v>250</v>
      </c>
      <c r="C107" s="79" t="s">
        <v>400</v>
      </c>
      <c r="D107" s="155">
        <v>195325.766637589</v>
      </c>
      <c r="E107" s="155">
        <v>0</v>
      </c>
      <c r="F107" s="155">
        <v>195325.766637589</v>
      </c>
      <c r="G107" s="156">
        <v>159501.08784758</v>
      </c>
    </row>
    <row r="108" spans="1:7" x14ac:dyDescent="0.2">
      <c r="A108" s="82"/>
      <c r="B108" s="106" t="s">
        <v>401</v>
      </c>
      <c r="C108" s="79" t="s">
        <v>402</v>
      </c>
      <c r="D108" s="155">
        <v>3080.4530090399999</v>
      </c>
      <c r="E108" s="155">
        <v>0</v>
      </c>
      <c r="F108" s="155">
        <v>3080.4530090399999</v>
      </c>
      <c r="G108" s="156">
        <v>2202.9834121600002</v>
      </c>
    </row>
    <row r="109" spans="1:7" x14ac:dyDescent="0.2">
      <c r="A109" s="82"/>
      <c r="B109" s="106" t="s">
        <v>403</v>
      </c>
      <c r="C109" s="79" t="s">
        <v>404</v>
      </c>
      <c r="D109" s="155">
        <v>153119.46461122</v>
      </c>
      <c r="E109" s="155">
        <v>0</v>
      </c>
      <c r="F109" s="155">
        <v>153119.46461122</v>
      </c>
      <c r="G109" s="156">
        <v>127676.19339628999</v>
      </c>
    </row>
    <row r="110" spans="1:7" x14ac:dyDescent="0.2">
      <c r="A110" s="82"/>
      <c r="B110" s="106" t="s">
        <v>405</v>
      </c>
      <c r="C110" s="79" t="s">
        <v>406</v>
      </c>
      <c r="D110" s="155">
        <v>25346.46809278</v>
      </c>
      <c r="E110" s="155">
        <v>0</v>
      </c>
      <c r="F110" s="155">
        <v>25346.46809278</v>
      </c>
      <c r="G110" s="156">
        <v>22596.682070989998</v>
      </c>
    </row>
    <row r="111" spans="1:7" x14ac:dyDescent="0.2">
      <c r="A111" s="82"/>
      <c r="B111" s="106" t="s">
        <v>407</v>
      </c>
      <c r="C111" s="107" t="s">
        <v>408</v>
      </c>
      <c r="D111" s="155">
        <v>22916.651090759999</v>
      </c>
      <c r="E111" s="155">
        <v>0</v>
      </c>
      <c r="F111" s="155">
        <v>22916.651090759999</v>
      </c>
      <c r="G111" s="156">
        <v>22504.82489005</v>
      </c>
    </row>
    <row r="112" spans="1:7" x14ac:dyDescent="0.2">
      <c r="A112" s="82"/>
      <c r="B112" s="106" t="s">
        <v>409</v>
      </c>
      <c r="C112" s="79" t="s">
        <v>410</v>
      </c>
      <c r="D112" s="155">
        <v>5093.8141361199996</v>
      </c>
      <c r="E112" s="155">
        <v>0</v>
      </c>
      <c r="F112" s="155">
        <v>5093.8141361199996</v>
      </c>
      <c r="G112" s="156">
        <v>5501.6537961699996</v>
      </c>
    </row>
    <row r="113" spans="1:7" x14ac:dyDescent="0.2">
      <c r="A113" s="82"/>
      <c r="B113" s="106" t="s">
        <v>411</v>
      </c>
      <c r="C113" s="107" t="s">
        <v>412</v>
      </c>
      <c r="D113" s="155">
        <v>438.61280633000001</v>
      </c>
      <c r="E113" s="155">
        <v>0</v>
      </c>
      <c r="F113" s="155">
        <v>438.61280633000001</v>
      </c>
      <c r="G113" s="156">
        <v>433.67184847999999</v>
      </c>
    </row>
    <row r="114" spans="1:7" x14ac:dyDescent="0.2">
      <c r="A114" s="82"/>
      <c r="B114" s="106" t="s">
        <v>413</v>
      </c>
      <c r="C114" s="108" t="s">
        <v>414</v>
      </c>
      <c r="D114" s="155">
        <v>7764.8044362099999</v>
      </c>
      <c r="E114" s="155">
        <v>0</v>
      </c>
      <c r="F114" s="155">
        <v>7764.8044362099999</v>
      </c>
      <c r="G114" s="156">
        <v>3691.2271764100001</v>
      </c>
    </row>
    <row r="115" spans="1:7" x14ac:dyDescent="0.2">
      <c r="A115" s="82"/>
      <c r="B115" s="106" t="s">
        <v>415</v>
      </c>
      <c r="C115" s="79" t="s">
        <v>416</v>
      </c>
      <c r="D115" s="155">
        <v>4463.3217916100002</v>
      </c>
      <c r="E115" s="155">
        <v>0</v>
      </c>
      <c r="F115" s="155">
        <v>4463.3217916100002</v>
      </c>
      <c r="G115" s="156">
        <v>4832.4450383599997</v>
      </c>
    </row>
    <row r="116" spans="1:7" x14ac:dyDescent="0.2">
      <c r="A116" s="82"/>
      <c r="B116" s="78" t="s">
        <v>417</v>
      </c>
      <c r="C116" s="108" t="s">
        <v>418</v>
      </c>
      <c r="D116" s="155">
        <v>30667.304972739999</v>
      </c>
      <c r="E116" s="155">
        <v>0</v>
      </c>
      <c r="F116" s="155">
        <v>30667.304972739999</v>
      </c>
      <c r="G116" s="156">
        <v>20363.744216020001</v>
      </c>
    </row>
    <row r="117" spans="1:7" ht="13.5" thickBot="1" x14ac:dyDescent="0.25">
      <c r="A117" s="109"/>
      <c r="B117" s="110" t="s">
        <v>419</v>
      </c>
      <c r="C117" s="111" t="s">
        <v>420</v>
      </c>
      <c r="D117" s="157">
        <v>861.02582903999996</v>
      </c>
      <c r="E117" s="157">
        <v>0</v>
      </c>
      <c r="F117" s="157">
        <v>861.02582903999996</v>
      </c>
      <c r="G117" s="158">
        <v>261</v>
      </c>
    </row>
    <row r="118" spans="1:7" x14ac:dyDescent="0.2">
      <c r="A118" s="146"/>
      <c r="B118" s="147"/>
      <c r="C118" s="146"/>
      <c r="D118" s="148"/>
      <c r="E118" s="148"/>
      <c r="F118" s="148"/>
      <c r="G118" s="148"/>
    </row>
    <row r="119" spans="1:7" s="145" customFormat="1" ht="25.5" customHeight="1" x14ac:dyDescent="0.25">
      <c r="A119" s="141" t="s">
        <v>422</v>
      </c>
      <c r="B119" s="141"/>
      <c r="C119" s="141"/>
      <c r="D119" s="142" t="s">
        <v>61</v>
      </c>
      <c r="E119" s="143"/>
      <c r="F119" s="144"/>
      <c r="G119" s="144"/>
    </row>
    <row r="120" spans="1:7" x14ac:dyDescent="0.2">
      <c r="A120" s="114"/>
      <c r="B120" s="114"/>
      <c r="C120" s="114"/>
      <c r="D120" s="115"/>
      <c r="E120" s="112"/>
      <c r="F120" s="113"/>
      <c r="G120" s="113"/>
    </row>
    <row r="121" spans="1:7" x14ac:dyDescent="0.2">
      <c r="A121" s="114"/>
      <c r="B121" s="114"/>
      <c r="C121" s="114"/>
      <c r="D121" s="115"/>
      <c r="E121" s="112"/>
      <c r="F121" s="113"/>
      <c r="G121" s="113"/>
    </row>
    <row r="122" spans="1:7" x14ac:dyDescent="0.2">
      <c r="A122" s="114"/>
      <c r="B122" s="114"/>
      <c r="C122" s="114"/>
      <c r="D122" s="115"/>
      <c r="E122" s="112"/>
      <c r="F122" s="113"/>
      <c r="G122" s="113"/>
    </row>
    <row r="123" spans="1:7" x14ac:dyDescent="0.2">
      <c r="A123" s="114"/>
      <c r="B123" s="114"/>
      <c r="C123" s="114"/>
      <c r="D123" s="115"/>
      <c r="E123" s="112"/>
      <c r="F123" s="113"/>
      <c r="G123" s="113"/>
    </row>
    <row r="124" spans="1:7" x14ac:dyDescent="0.2">
      <c r="A124" s="114"/>
      <c r="B124" s="114"/>
      <c r="C124" s="114"/>
      <c r="D124" s="115"/>
      <c r="E124" s="112"/>
      <c r="F124" s="113"/>
      <c r="G124" s="113"/>
    </row>
    <row r="125" spans="1:7" x14ac:dyDescent="0.2">
      <c r="A125" s="114"/>
      <c r="B125" s="114"/>
      <c r="C125" s="114"/>
      <c r="D125" s="115"/>
      <c r="E125" s="112"/>
      <c r="F125" s="113"/>
      <c r="G125" s="113"/>
    </row>
    <row r="126" spans="1:7" x14ac:dyDescent="0.2">
      <c r="A126" s="114"/>
      <c r="B126" s="114"/>
      <c r="C126" s="114"/>
      <c r="D126" s="115"/>
      <c r="E126" s="112"/>
      <c r="F126" s="113"/>
      <c r="G126" s="113"/>
    </row>
    <row r="127" spans="1:7" x14ac:dyDescent="0.2">
      <c r="A127" s="114"/>
      <c r="B127" s="114"/>
      <c r="C127" s="114"/>
      <c r="D127" s="115"/>
      <c r="E127" s="112"/>
      <c r="F127" s="113"/>
      <c r="G127" s="113"/>
    </row>
    <row r="128" spans="1:7" x14ac:dyDescent="0.2">
      <c r="A128" s="114"/>
      <c r="B128" s="114"/>
      <c r="C128" s="114"/>
      <c r="D128" s="115"/>
      <c r="E128" s="112"/>
      <c r="F128" s="113"/>
      <c r="G128" s="113"/>
    </row>
    <row r="129" spans="1:7" x14ac:dyDescent="0.2">
      <c r="A129" s="114"/>
      <c r="B129" s="114"/>
      <c r="C129" s="114"/>
      <c r="D129" s="115"/>
      <c r="E129" s="112"/>
      <c r="F129" s="113"/>
      <c r="G129" s="113"/>
    </row>
    <row r="130" spans="1:7" x14ac:dyDescent="0.2">
      <c r="A130" s="114"/>
      <c r="B130" s="114"/>
      <c r="C130" s="114"/>
      <c r="D130" s="115"/>
      <c r="E130" s="112"/>
      <c r="F130" s="113"/>
      <c r="G130" s="113"/>
    </row>
    <row r="131" spans="1:7" x14ac:dyDescent="0.2">
      <c r="A131" s="114"/>
      <c r="B131" s="114"/>
      <c r="C131" s="114"/>
      <c r="D131" s="115"/>
      <c r="E131" s="112"/>
      <c r="F131" s="113"/>
      <c r="G131" s="113"/>
    </row>
    <row r="132" spans="1:7" x14ac:dyDescent="0.2">
      <c r="A132" s="114"/>
      <c r="B132" s="114"/>
      <c r="C132" s="114"/>
      <c r="D132" s="115"/>
      <c r="E132" s="112"/>
      <c r="F132" s="113"/>
      <c r="G132" s="113"/>
    </row>
    <row r="133" spans="1:7" x14ac:dyDescent="0.2">
      <c r="A133" s="114"/>
      <c r="B133" s="114"/>
      <c r="C133" s="114"/>
      <c r="D133" s="115"/>
      <c r="E133" s="112"/>
      <c r="F133" s="113"/>
      <c r="G133" s="113"/>
    </row>
    <row r="134" spans="1:7" x14ac:dyDescent="0.2">
      <c r="A134" s="113"/>
      <c r="B134" s="113"/>
      <c r="C134" s="113"/>
      <c r="D134" s="112"/>
      <c r="E134" s="112"/>
      <c r="F134" s="113"/>
      <c r="G134" s="113"/>
    </row>
  </sheetData>
  <mergeCells count="18">
    <mergeCell ref="A8:B8"/>
    <mergeCell ref="A9:B9"/>
    <mergeCell ref="A51:B51"/>
    <mergeCell ref="A1:G1"/>
    <mergeCell ref="A2:G2"/>
    <mergeCell ref="A3:G3"/>
    <mergeCell ref="A4:G4"/>
    <mergeCell ref="A6:B7"/>
    <mergeCell ref="C6:C7"/>
    <mergeCell ref="D6:F6"/>
    <mergeCell ref="G6:G7"/>
    <mergeCell ref="A98:B98"/>
    <mergeCell ref="A10:B10"/>
    <mergeCell ref="A21:B21"/>
    <mergeCell ref="A32:B32"/>
    <mergeCell ref="A42:B42"/>
    <mergeCell ref="A52:B52"/>
    <mergeCell ref="A63:B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headerFooter alignWithMargins="0">
    <oddFooter>&amp;CStránka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showGridLines="0" tabSelected="1" topLeftCell="A7" zoomScale="115" zoomScaleNormal="115" zoomScaleSheetLayoutView="110" zoomScalePageLayoutView="70" workbookViewId="0">
      <selection activeCell="E95" sqref="D10:E95"/>
    </sheetView>
  </sheetViews>
  <sheetFormatPr defaultRowHeight="12.75" x14ac:dyDescent="0.2"/>
  <cols>
    <col min="1" max="1" width="6.42578125" style="1" customWidth="1"/>
    <col min="2" max="2" width="8.28515625" style="12" bestFit="1" customWidth="1"/>
    <col min="3" max="3" width="87.7109375" style="1" customWidth="1"/>
    <col min="4" max="4" width="12.28515625" style="1" customWidth="1"/>
    <col min="5" max="5" width="12.7109375" style="1" customWidth="1"/>
    <col min="6" max="6" width="16.28515625" style="1" customWidth="1"/>
    <col min="7" max="16384" width="9.140625" style="1"/>
  </cols>
  <sheetData>
    <row r="1" spans="1:6" x14ac:dyDescent="0.2">
      <c r="A1" s="208" t="s">
        <v>175</v>
      </c>
      <c r="B1" s="208"/>
      <c r="C1" s="208"/>
      <c r="D1" s="208"/>
      <c r="E1" s="208"/>
    </row>
    <row r="2" spans="1:6" ht="20.25" x14ac:dyDescent="0.2">
      <c r="A2" s="209" t="s">
        <v>0</v>
      </c>
      <c r="B2" s="209"/>
      <c r="C2" s="209"/>
      <c r="D2" s="209"/>
      <c r="E2" s="209"/>
    </row>
    <row r="3" spans="1:6" ht="15.75" x14ac:dyDescent="0.2">
      <c r="A3" s="210" t="s">
        <v>63</v>
      </c>
      <c r="B3" s="210"/>
      <c r="C3" s="210"/>
      <c r="D3" s="210"/>
      <c r="E3" s="210"/>
    </row>
    <row r="4" spans="1:6" x14ac:dyDescent="0.2">
      <c r="A4" s="211" t="s">
        <v>421</v>
      </c>
      <c r="B4" s="211"/>
      <c r="C4" s="211"/>
      <c r="D4" s="211"/>
      <c r="E4" s="211"/>
    </row>
    <row r="5" spans="1:6" x14ac:dyDescent="0.2">
      <c r="A5" s="212" t="s">
        <v>186</v>
      </c>
      <c r="B5" s="212"/>
      <c r="C5" s="212"/>
      <c r="D5" s="212"/>
      <c r="E5" s="212"/>
    </row>
    <row r="6" spans="1:6" x14ac:dyDescent="0.2">
      <c r="A6" s="8" t="s">
        <v>57</v>
      </c>
      <c r="B6" s="8"/>
      <c r="C6" s="7"/>
      <c r="D6" s="6"/>
      <c r="E6" s="6"/>
    </row>
    <row r="7" spans="1:6" ht="13.5" thickBot="1" x14ac:dyDescent="0.25">
      <c r="A7" s="6"/>
      <c r="B7" s="11"/>
      <c r="C7" s="6"/>
      <c r="D7" s="6"/>
      <c r="E7" s="6"/>
    </row>
    <row r="8" spans="1:6" s="2" customFormat="1" ht="12.75" customHeight="1" x14ac:dyDescent="0.2">
      <c r="A8" s="200" t="s">
        <v>1</v>
      </c>
      <c r="B8" s="201"/>
      <c r="C8" s="204" t="s">
        <v>2</v>
      </c>
      <c r="D8" s="206" t="s">
        <v>3</v>
      </c>
      <c r="E8" s="207"/>
    </row>
    <row r="9" spans="1:6" s="2" customFormat="1" x14ac:dyDescent="0.2">
      <c r="A9" s="202"/>
      <c r="B9" s="203"/>
      <c r="C9" s="205"/>
      <c r="D9" s="9" t="s">
        <v>4</v>
      </c>
      <c r="E9" s="10" t="s">
        <v>5</v>
      </c>
    </row>
    <row r="10" spans="1:6" s="15" customFormat="1" x14ac:dyDescent="0.25">
      <c r="A10" s="197" t="s">
        <v>6</v>
      </c>
      <c r="B10" s="198"/>
      <c r="C10" s="17" t="s">
        <v>174</v>
      </c>
      <c r="D10" s="25">
        <f>SUM(D11:D15)</f>
        <v>462297.07706868899</v>
      </c>
      <c r="E10" s="26">
        <f>SUM(E11:E15)</f>
        <v>1043652.4252274791</v>
      </c>
    </row>
    <row r="11" spans="1:6" x14ac:dyDescent="0.2">
      <c r="A11" s="28"/>
      <c r="B11" s="13" t="s">
        <v>88</v>
      </c>
      <c r="C11" s="18" t="s">
        <v>7</v>
      </c>
      <c r="D11" s="159">
        <v>2987.90320397</v>
      </c>
      <c r="E11" s="160">
        <v>2760.3828778500001</v>
      </c>
    </row>
    <row r="12" spans="1:6" x14ac:dyDescent="0.2">
      <c r="A12" s="28"/>
      <c r="B12" s="13" t="s">
        <v>89</v>
      </c>
      <c r="C12" s="18" t="s">
        <v>62</v>
      </c>
      <c r="D12" s="159">
        <v>33025.56674224</v>
      </c>
      <c r="E12" s="160">
        <v>32314.577966739998</v>
      </c>
    </row>
    <row r="13" spans="1:6" x14ac:dyDescent="0.2">
      <c r="A13" s="28"/>
      <c r="B13" s="13" t="s">
        <v>90</v>
      </c>
      <c r="C13" s="21" t="s">
        <v>58</v>
      </c>
      <c r="D13" s="159">
        <v>360465.00993668003</v>
      </c>
      <c r="E13" s="160">
        <v>351813.03085679002</v>
      </c>
    </row>
    <row r="14" spans="1:6" x14ac:dyDescent="0.2">
      <c r="A14" s="28"/>
      <c r="B14" s="13" t="s">
        <v>91</v>
      </c>
      <c r="C14" s="21" t="s">
        <v>59</v>
      </c>
      <c r="D14" s="159">
        <v>239.46680472</v>
      </c>
      <c r="E14" s="160">
        <v>167.23522073999999</v>
      </c>
    </row>
    <row r="15" spans="1:6" x14ac:dyDescent="0.2">
      <c r="A15" s="29"/>
      <c r="B15" s="13" t="s">
        <v>92</v>
      </c>
      <c r="C15" s="18" t="s">
        <v>8</v>
      </c>
      <c r="D15" s="159">
        <v>65579.130381078998</v>
      </c>
      <c r="E15" s="160">
        <v>656597.19830535899</v>
      </c>
    </row>
    <row r="16" spans="1:6" s="15" customFormat="1" x14ac:dyDescent="0.2">
      <c r="A16" s="197" t="s">
        <v>9</v>
      </c>
      <c r="B16" s="198"/>
      <c r="C16" s="19" t="s">
        <v>84</v>
      </c>
      <c r="D16" s="25">
        <f>SUM(D17:D22)</f>
        <v>12967.40773689</v>
      </c>
      <c r="E16" s="26">
        <f>SUM(E17:E22)</f>
        <v>12264.587237350001</v>
      </c>
      <c r="F16" s="1"/>
    </row>
    <row r="17" spans="1:6" x14ac:dyDescent="0.2">
      <c r="A17" s="28"/>
      <c r="B17" s="13" t="s">
        <v>93</v>
      </c>
      <c r="C17" s="21" t="s">
        <v>64</v>
      </c>
      <c r="D17" s="159">
        <v>2980.6362214999999</v>
      </c>
      <c r="E17" s="160">
        <v>3683.6156361799999</v>
      </c>
    </row>
    <row r="18" spans="1:6" x14ac:dyDescent="0.2">
      <c r="A18" s="30"/>
      <c r="B18" s="13" t="s">
        <v>94</v>
      </c>
      <c r="C18" s="21" t="s">
        <v>66</v>
      </c>
      <c r="D18" s="159">
        <v>306.97893335999998</v>
      </c>
      <c r="E18" s="160">
        <v>632.09046206999994</v>
      </c>
    </row>
    <row r="19" spans="1:6" x14ac:dyDescent="0.2">
      <c r="A19" s="31"/>
      <c r="B19" s="13" t="s">
        <v>95</v>
      </c>
      <c r="C19" s="21" t="s">
        <v>68</v>
      </c>
      <c r="D19" s="159">
        <v>1017.10528584</v>
      </c>
      <c r="E19" s="160">
        <v>350.24115289999997</v>
      </c>
    </row>
    <row r="20" spans="1:6" x14ac:dyDescent="0.2">
      <c r="A20" s="30"/>
      <c r="B20" s="13" t="s">
        <v>96</v>
      </c>
      <c r="C20" s="21" t="s">
        <v>169</v>
      </c>
      <c r="D20" s="159">
        <v>548.04618476999997</v>
      </c>
      <c r="E20" s="160">
        <v>583.54904465000004</v>
      </c>
    </row>
    <row r="21" spans="1:6" x14ac:dyDescent="0.2">
      <c r="A21" s="32"/>
      <c r="B21" s="13" t="s">
        <v>97</v>
      </c>
      <c r="C21" s="21" t="s">
        <v>170</v>
      </c>
      <c r="D21" s="159">
        <v>2619.4374797099999</v>
      </c>
      <c r="E21" s="160">
        <v>1401.5241442900001</v>
      </c>
    </row>
    <row r="22" spans="1:6" x14ac:dyDescent="0.2">
      <c r="A22" s="32"/>
      <c r="B22" s="13" t="s">
        <v>98</v>
      </c>
      <c r="C22" s="21" t="s">
        <v>171</v>
      </c>
      <c r="D22" s="159">
        <v>5495.2036317100001</v>
      </c>
      <c r="E22" s="160">
        <v>5613.5667972600004</v>
      </c>
    </row>
    <row r="23" spans="1:6" s="15" customFormat="1" x14ac:dyDescent="0.2">
      <c r="A23" s="197" t="s">
        <v>10</v>
      </c>
      <c r="B23" s="198"/>
      <c r="C23" s="20" t="s">
        <v>11</v>
      </c>
      <c r="D23" s="25">
        <f>SUM(D24:D29)</f>
        <v>13602.190425740002</v>
      </c>
      <c r="E23" s="26">
        <f>SUM(E24:E29)</f>
        <v>12730.51430467</v>
      </c>
      <c r="F23" s="1"/>
    </row>
    <row r="24" spans="1:6" x14ac:dyDescent="0.2">
      <c r="A24" s="28"/>
      <c r="B24" s="13" t="s">
        <v>99</v>
      </c>
      <c r="C24" s="18" t="s">
        <v>12</v>
      </c>
      <c r="D24" s="159">
        <v>107.01680639</v>
      </c>
      <c r="E24" s="160">
        <v>216.95044426000001</v>
      </c>
    </row>
    <row r="25" spans="1:6" x14ac:dyDescent="0.2">
      <c r="A25" s="28"/>
      <c r="B25" s="13" t="s">
        <v>100</v>
      </c>
      <c r="C25" s="18" t="s">
        <v>172</v>
      </c>
      <c r="D25" s="159">
        <v>2369.7982599400002</v>
      </c>
      <c r="E25" s="160">
        <v>2453.63336398</v>
      </c>
    </row>
    <row r="26" spans="1:6" x14ac:dyDescent="0.2">
      <c r="A26" s="28"/>
      <c r="B26" s="13" t="s">
        <v>101</v>
      </c>
      <c r="C26" s="18" t="s">
        <v>13</v>
      </c>
      <c r="D26" s="159">
        <v>597.06068267000001</v>
      </c>
      <c r="E26" s="160">
        <v>481.09635799</v>
      </c>
    </row>
    <row r="27" spans="1:6" x14ac:dyDescent="0.2">
      <c r="A27" s="28"/>
      <c r="B27" s="13" t="s">
        <v>102</v>
      </c>
      <c r="C27" s="18" t="s">
        <v>14</v>
      </c>
      <c r="D27" s="159">
        <v>9169.3682476400008</v>
      </c>
      <c r="E27" s="160">
        <v>8395.1155403899993</v>
      </c>
    </row>
    <row r="28" spans="1:6" x14ac:dyDescent="0.2">
      <c r="A28" s="28"/>
      <c r="B28" s="13" t="s">
        <v>103</v>
      </c>
      <c r="C28" s="18" t="s">
        <v>15</v>
      </c>
      <c r="D28" s="159">
        <v>126.1641825</v>
      </c>
      <c r="E28" s="160">
        <v>126.82229036</v>
      </c>
    </row>
    <row r="29" spans="1:6" x14ac:dyDescent="0.2">
      <c r="A29" s="28"/>
      <c r="B29" s="13" t="s">
        <v>104</v>
      </c>
      <c r="C29" s="18" t="s">
        <v>16</v>
      </c>
      <c r="D29" s="159">
        <v>1232.7822466</v>
      </c>
      <c r="E29" s="160">
        <v>1056.89630769</v>
      </c>
    </row>
    <row r="30" spans="1:6" s="15" customFormat="1" x14ac:dyDescent="0.2">
      <c r="A30" s="197" t="s">
        <v>17</v>
      </c>
      <c r="B30" s="198"/>
      <c r="C30" s="20" t="s">
        <v>87</v>
      </c>
      <c r="D30" s="25">
        <f>SUM(D31:D50)</f>
        <v>205374.19021646993</v>
      </c>
      <c r="E30" s="26">
        <f>SUM(E31:E50)</f>
        <v>210075.28687386002</v>
      </c>
      <c r="F30" s="1"/>
    </row>
    <row r="31" spans="1:6" x14ac:dyDescent="0.2">
      <c r="A31" s="28"/>
      <c r="B31" s="13" t="s">
        <v>105</v>
      </c>
      <c r="C31" s="18" t="s">
        <v>18</v>
      </c>
      <c r="D31" s="159">
        <v>303.01099073</v>
      </c>
      <c r="E31" s="160">
        <v>336.99401931</v>
      </c>
    </row>
    <row r="32" spans="1:6" x14ac:dyDescent="0.2">
      <c r="A32" s="28"/>
      <c r="B32" s="13" t="s">
        <v>106</v>
      </c>
      <c r="C32" s="18" t="s">
        <v>19</v>
      </c>
      <c r="D32" s="159">
        <v>894.42244914000003</v>
      </c>
      <c r="E32" s="160">
        <v>683.34390189999999</v>
      </c>
    </row>
    <row r="33" spans="1:5" x14ac:dyDescent="0.2">
      <c r="A33" s="28"/>
      <c r="B33" s="13" t="s">
        <v>107</v>
      </c>
      <c r="C33" s="18" t="s">
        <v>20</v>
      </c>
      <c r="D33" s="159">
        <v>17394.282595000001</v>
      </c>
      <c r="E33" s="160">
        <v>6044.3601934400003</v>
      </c>
    </row>
    <row r="34" spans="1:5" x14ac:dyDescent="0.2">
      <c r="A34" s="28"/>
      <c r="B34" s="13" t="s">
        <v>108</v>
      </c>
      <c r="C34" s="18" t="s">
        <v>21</v>
      </c>
      <c r="D34" s="159">
        <v>109767.30145078999</v>
      </c>
      <c r="E34" s="160">
        <v>118422.72942764001</v>
      </c>
    </row>
    <row r="35" spans="1:5" ht="12.75" customHeight="1" x14ac:dyDescent="0.2">
      <c r="A35" s="28"/>
      <c r="B35" s="13" t="s">
        <v>109</v>
      </c>
      <c r="C35" s="22" t="s">
        <v>85</v>
      </c>
      <c r="D35" s="159">
        <v>802.10590867999997</v>
      </c>
      <c r="E35" s="160">
        <v>666.37850784</v>
      </c>
    </row>
    <row r="36" spans="1:5" ht="12.75" customHeight="1" x14ac:dyDescent="0.2">
      <c r="A36" s="28"/>
      <c r="B36" s="13" t="s">
        <v>110</v>
      </c>
      <c r="C36" s="22" t="s">
        <v>86</v>
      </c>
      <c r="D36" s="159">
        <v>13496.603100140001</v>
      </c>
      <c r="E36" s="160">
        <v>12978.525869180001</v>
      </c>
    </row>
    <row r="37" spans="1:5" x14ac:dyDescent="0.2">
      <c r="A37" s="28"/>
      <c r="B37" s="13" t="s">
        <v>111</v>
      </c>
      <c r="C37" s="18" t="s">
        <v>22</v>
      </c>
      <c r="D37" s="159">
        <v>1649.6179771300001</v>
      </c>
      <c r="E37" s="160">
        <v>1188.5749347599999</v>
      </c>
    </row>
    <row r="38" spans="1:5" x14ac:dyDescent="0.2">
      <c r="A38" s="28"/>
      <c r="B38" s="13" t="s">
        <v>112</v>
      </c>
      <c r="C38" s="18" t="s">
        <v>23</v>
      </c>
      <c r="D38" s="159">
        <v>8683.4708757499993</v>
      </c>
      <c r="E38" s="160">
        <v>8174.7867623000002</v>
      </c>
    </row>
    <row r="39" spans="1:5" x14ac:dyDescent="0.2">
      <c r="A39" s="28"/>
      <c r="B39" s="13" t="s">
        <v>113</v>
      </c>
      <c r="C39" s="18" t="s">
        <v>24</v>
      </c>
      <c r="D39" s="159">
        <v>168.97548850000001</v>
      </c>
      <c r="E39" s="160">
        <v>567.89131742999996</v>
      </c>
    </row>
    <row r="40" spans="1:5" x14ac:dyDescent="0.2">
      <c r="A40" s="28"/>
      <c r="B40" s="13" t="s">
        <v>114</v>
      </c>
      <c r="C40" s="18" t="s">
        <v>25</v>
      </c>
      <c r="D40" s="159">
        <v>7142.5223487599997</v>
      </c>
      <c r="E40" s="160">
        <v>4547.1148281400001</v>
      </c>
    </row>
    <row r="41" spans="1:5" x14ac:dyDescent="0.2">
      <c r="A41" s="28"/>
      <c r="B41" s="13" t="s">
        <v>115</v>
      </c>
      <c r="C41" s="18" t="s">
        <v>26</v>
      </c>
      <c r="D41" s="159">
        <v>3656.1729249599998</v>
      </c>
      <c r="E41" s="160">
        <v>4710.4003395600002</v>
      </c>
    </row>
    <row r="42" spans="1:5" x14ac:dyDescent="0.2">
      <c r="A42" s="28"/>
      <c r="B42" s="13" t="s">
        <v>116</v>
      </c>
      <c r="C42" s="18" t="s">
        <v>27</v>
      </c>
      <c r="D42" s="159">
        <v>1498.8796965700001</v>
      </c>
      <c r="E42" s="160">
        <v>1689.56462259</v>
      </c>
    </row>
    <row r="43" spans="1:5" x14ac:dyDescent="0.2">
      <c r="A43" s="28"/>
      <c r="B43" s="13" t="s">
        <v>117</v>
      </c>
      <c r="C43" s="21" t="s">
        <v>41</v>
      </c>
      <c r="D43" s="159">
        <v>2401.00598163</v>
      </c>
      <c r="E43" s="160">
        <v>3220.0405811000001</v>
      </c>
    </row>
    <row r="44" spans="1:5" x14ac:dyDescent="0.2">
      <c r="A44" s="28"/>
      <c r="B44" s="13" t="s">
        <v>118</v>
      </c>
      <c r="C44" s="21" t="s">
        <v>42</v>
      </c>
      <c r="D44" s="159">
        <v>20782.280267689999</v>
      </c>
      <c r="E44" s="160">
        <v>21520.486849209999</v>
      </c>
    </row>
    <row r="45" spans="1:5" x14ac:dyDescent="0.2">
      <c r="A45" s="28"/>
      <c r="B45" s="13" t="s">
        <v>119</v>
      </c>
      <c r="C45" s="21" t="s">
        <v>43</v>
      </c>
      <c r="D45" s="159">
        <v>0</v>
      </c>
      <c r="E45" s="160">
        <v>0</v>
      </c>
    </row>
    <row r="46" spans="1:5" x14ac:dyDescent="0.2">
      <c r="A46" s="28"/>
      <c r="B46" s="13" t="s">
        <v>120</v>
      </c>
      <c r="C46" s="21" t="s">
        <v>44</v>
      </c>
      <c r="D46" s="159">
        <v>23.675809999999998</v>
      </c>
      <c r="E46" s="160">
        <v>9.1809799999999999</v>
      </c>
    </row>
    <row r="47" spans="1:5" x14ac:dyDescent="0.2">
      <c r="A47" s="28"/>
      <c r="B47" s="13" t="s">
        <v>121</v>
      </c>
      <c r="C47" s="21" t="s">
        <v>45</v>
      </c>
      <c r="D47" s="159">
        <v>16662.543351</v>
      </c>
      <c r="E47" s="160">
        <v>25267.594739460001</v>
      </c>
    </row>
    <row r="48" spans="1:5" x14ac:dyDescent="0.2">
      <c r="A48" s="28"/>
      <c r="B48" s="13" t="s">
        <v>122</v>
      </c>
      <c r="C48" s="21" t="s">
        <v>46</v>
      </c>
      <c r="D48" s="159">
        <v>0</v>
      </c>
      <c r="E48" s="160">
        <v>0</v>
      </c>
    </row>
    <row r="49" spans="1:6" x14ac:dyDescent="0.2">
      <c r="A49" s="28"/>
      <c r="B49" s="13" t="s">
        <v>123</v>
      </c>
      <c r="C49" s="21" t="s">
        <v>47</v>
      </c>
      <c r="D49" s="159">
        <v>47.319000000000003</v>
      </c>
      <c r="E49" s="160">
        <v>47.319000000000003</v>
      </c>
    </row>
    <row r="50" spans="1:6" x14ac:dyDescent="0.2">
      <c r="A50" s="28"/>
      <c r="B50" s="13" t="s">
        <v>124</v>
      </c>
      <c r="C50" s="21" t="s">
        <v>48</v>
      </c>
      <c r="D50" s="159">
        <v>0</v>
      </c>
      <c r="E50" s="160">
        <v>0</v>
      </c>
    </row>
    <row r="51" spans="1:6" s="15" customFormat="1" x14ac:dyDescent="0.2">
      <c r="A51" s="197" t="s">
        <v>30</v>
      </c>
      <c r="B51" s="198"/>
      <c r="C51" s="17" t="s">
        <v>74</v>
      </c>
      <c r="D51" s="25">
        <f>SUM(D52:D57)</f>
        <v>831336.73899724009</v>
      </c>
      <c r="E51" s="26">
        <f>SUM(E52:E57)</f>
        <v>687568.5454573601</v>
      </c>
      <c r="F51" s="1"/>
    </row>
    <row r="52" spans="1:6" x14ac:dyDescent="0.2">
      <c r="A52" s="28"/>
      <c r="B52" s="13" t="s">
        <v>125</v>
      </c>
      <c r="C52" s="18" t="s">
        <v>65</v>
      </c>
      <c r="D52" s="159">
        <v>25397.095330380002</v>
      </c>
      <c r="E52" s="160">
        <v>14348.21162982</v>
      </c>
    </row>
    <row r="53" spans="1:6" x14ac:dyDescent="0.2">
      <c r="A53" s="28"/>
      <c r="B53" s="13" t="s">
        <v>126</v>
      </c>
      <c r="C53" s="18" t="s">
        <v>67</v>
      </c>
      <c r="D53" s="159">
        <v>262.69168162</v>
      </c>
      <c r="E53" s="160">
        <v>341.22525224999998</v>
      </c>
    </row>
    <row r="54" spans="1:6" x14ac:dyDescent="0.2">
      <c r="A54" s="28"/>
      <c r="B54" s="13" t="s">
        <v>127</v>
      </c>
      <c r="C54" s="18" t="s">
        <v>69</v>
      </c>
      <c r="D54" s="159">
        <v>506655.59129025001</v>
      </c>
      <c r="E54" s="160">
        <v>615065.76391103002</v>
      </c>
    </row>
    <row r="55" spans="1:6" x14ac:dyDescent="0.2">
      <c r="A55" s="28"/>
      <c r="B55" s="13" t="s">
        <v>128</v>
      </c>
      <c r="C55" s="18" t="s">
        <v>70</v>
      </c>
      <c r="D55" s="159">
        <v>127718.38704592999</v>
      </c>
      <c r="E55" s="160">
        <v>1032.1429639200001</v>
      </c>
    </row>
    <row r="56" spans="1:6" x14ac:dyDescent="0.2">
      <c r="A56" s="28"/>
      <c r="B56" s="13" t="s">
        <v>129</v>
      </c>
      <c r="C56" s="18" t="s">
        <v>71</v>
      </c>
      <c r="D56" s="159">
        <v>24655.819631580001</v>
      </c>
      <c r="E56" s="160">
        <v>3090.2949957699998</v>
      </c>
    </row>
    <row r="57" spans="1:6" x14ac:dyDescent="0.2">
      <c r="A57" s="28"/>
      <c r="B57" s="13" t="s">
        <v>130</v>
      </c>
      <c r="C57" s="18" t="s">
        <v>72</v>
      </c>
      <c r="D57" s="159">
        <v>146647.15401748</v>
      </c>
      <c r="E57" s="160">
        <v>53690.906704569999</v>
      </c>
    </row>
    <row r="58" spans="1:6" s="15" customFormat="1" x14ac:dyDescent="0.2">
      <c r="A58" s="197" t="s">
        <v>158</v>
      </c>
      <c r="B58" s="198"/>
      <c r="C58" s="20" t="s">
        <v>31</v>
      </c>
      <c r="D58" s="25">
        <v>85647.3</v>
      </c>
      <c r="E58" s="26">
        <v>84202.4</v>
      </c>
      <c r="F58" s="1"/>
    </row>
    <row r="59" spans="1:6" x14ac:dyDescent="0.2">
      <c r="A59" s="28"/>
      <c r="B59" s="13" t="s">
        <v>131</v>
      </c>
      <c r="C59" s="18" t="s">
        <v>163</v>
      </c>
      <c r="D59" s="159">
        <v>2045.5137549999999</v>
      </c>
      <c r="E59" s="160">
        <v>1888.38936341</v>
      </c>
    </row>
    <row r="60" spans="1:6" x14ac:dyDescent="0.2">
      <c r="A60" s="28"/>
      <c r="B60" s="13" t="s">
        <v>132</v>
      </c>
      <c r="C60" s="18" t="s">
        <v>164</v>
      </c>
      <c r="D60" s="159">
        <v>4178.3373289800002</v>
      </c>
      <c r="E60" s="160">
        <v>3774.2595981999998</v>
      </c>
    </row>
    <row r="61" spans="1:6" x14ac:dyDescent="0.2">
      <c r="A61" s="28"/>
      <c r="B61" s="13" t="s">
        <v>133</v>
      </c>
      <c r="C61" s="18" t="s">
        <v>75</v>
      </c>
      <c r="D61" s="159">
        <v>7.0811357700000004</v>
      </c>
      <c r="E61" s="160">
        <v>-12.77402255</v>
      </c>
    </row>
    <row r="62" spans="1:6" x14ac:dyDescent="0.2">
      <c r="A62" s="28"/>
      <c r="B62" s="13" t="s">
        <v>134</v>
      </c>
      <c r="C62" s="18" t="s">
        <v>76</v>
      </c>
      <c r="D62" s="159">
        <v>1662.64926788</v>
      </c>
      <c r="E62" s="160">
        <v>1825.1617149900001</v>
      </c>
    </row>
    <row r="63" spans="1:6" x14ac:dyDescent="0.2">
      <c r="A63" s="28"/>
      <c r="B63" s="13" t="s">
        <v>135</v>
      </c>
      <c r="C63" s="18" t="s">
        <v>165</v>
      </c>
      <c r="D63" s="159">
        <v>665.85276195999995</v>
      </c>
      <c r="E63" s="160">
        <v>1008.54347402</v>
      </c>
    </row>
    <row r="64" spans="1:6" x14ac:dyDescent="0.2">
      <c r="A64" s="28"/>
      <c r="B64" s="13" t="s">
        <v>136</v>
      </c>
      <c r="C64" s="18" t="s">
        <v>166</v>
      </c>
      <c r="D64" s="159">
        <v>49610.230878119997</v>
      </c>
      <c r="E64" s="160">
        <v>49596.196597909999</v>
      </c>
    </row>
    <row r="65" spans="1:7" x14ac:dyDescent="0.2">
      <c r="A65" s="28"/>
      <c r="B65" s="13" t="s">
        <v>137</v>
      </c>
      <c r="C65" s="18" t="s">
        <v>167</v>
      </c>
      <c r="D65" s="159">
        <v>709.05759096999998</v>
      </c>
      <c r="E65" s="160">
        <v>697.63880983000001</v>
      </c>
    </row>
    <row r="66" spans="1:7" x14ac:dyDescent="0.2">
      <c r="A66" s="28"/>
      <c r="B66" s="13" t="s">
        <v>138</v>
      </c>
      <c r="C66" s="18" t="s">
        <v>168</v>
      </c>
      <c r="D66" s="159">
        <v>26768.605955489998</v>
      </c>
      <c r="E66" s="160">
        <v>25424.994576599998</v>
      </c>
    </row>
    <row r="67" spans="1:7" s="15" customFormat="1" x14ac:dyDescent="0.2">
      <c r="A67" s="197" t="s">
        <v>159</v>
      </c>
      <c r="B67" s="198"/>
      <c r="C67" s="20" t="s">
        <v>77</v>
      </c>
      <c r="D67" s="25">
        <f>SUM(D68:D89)</f>
        <v>555676.87666369008</v>
      </c>
      <c r="E67" s="26">
        <f>SUM(E68:E89)</f>
        <v>558645.64006582007</v>
      </c>
      <c r="F67" s="1"/>
    </row>
    <row r="68" spans="1:7" x14ac:dyDescent="0.2">
      <c r="A68" s="28"/>
      <c r="B68" s="13" t="s">
        <v>139</v>
      </c>
      <c r="C68" s="18" t="s">
        <v>32</v>
      </c>
      <c r="D68" s="159">
        <v>5405.44399565</v>
      </c>
      <c r="E68" s="160">
        <v>3981.8754588900001</v>
      </c>
    </row>
    <row r="69" spans="1:7" x14ac:dyDescent="0.2">
      <c r="A69" s="28"/>
      <c r="B69" s="13" t="s">
        <v>140</v>
      </c>
      <c r="C69" s="18" t="s">
        <v>33</v>
      </c>
      <c r="D69" s="159">
        <v>12331.641941489999</v>
      </c>
      <c r="E69" s="160">
        <v>10473.076095099999</v>
      </c>
    </row>
    <row r="70" spans="1:7" x14ac:dyDescent="0.2">
      <c r="A70" s="28"/>
      <c r="B70" s="13" t="s">
        <v>141</v>
      </c>
      <c r="C70" s="18" t="s">
        <v>34</v>
      </c>
      <c r="D70" s="159">
        <v>56160.664805749999</v>
      </c>
      <c r="E70" s="160">
        <v>51372.813096550002</v>
      </c>
    </row>
    <row r="71" spans="1:7" x14ac:dyDescent="0.2">
      <c r="A71" s="28"/>
      <c r="B71" s="13" t="s">
        <v>142</v>
      </c>
      <c r="C71" s="18" t="s">
        <v>35</v>
      </c>
      <c r="D71" s="159">
        <v>169184.53912840999</v>
      </c>
      <c r="E71" s="160">
        <v>156724.37808672001</v>
      </c>
    </row>
    <row r="72" spans="1:7" s="2" customFormat="1" x14ac:dyDescent="0.2">
      <c r="A72" s="33"/>
      <c r="B72" s="13" t="s">
        <v>143</v>
      </c>
      <c r="C72" s="24" t="s">
        <v>176</v>
      </c>
      <c r="D72" s="159">
        <v>13691.47292914</v>
      </c>
      <c r="E72" s="160">
        <v>21939.032652999998</v>
      </c>
      <c r="F72" s="1"/>
      <c r="G72" s="1"/>
    </row>
    <row r="73" spans="1:7" s="2" customFormat="1" x14ac:dyDescent="0.2">
      <c r="A73" s="33"/>
      <c r="B73" s="13" t="s">
        <v>144</v>
      </c>
      <c r="C73" s="24" t="s">
        <v>177</v>
      </c>
      <c r="D73" s="159">
        <v>0</v>
      </c>
      <c r="E73" s="160">
        <v>0</v>
      </c>
      <c r="F73" s="1"/>
      <c r="G73" s="1"/>
    </row>
    <row r="74" spans="1:7" s="2" customFormat="1" x14ac:dyDescent="0.2">
      <c r="A74" s="33"/>
      <c r="B74" s="13" t="s">
        <v>178</v>
      </c>
      <c r="C74" s="24" t="s">
        <v>36</v>
      </c>
      <c r="D74" s="159">
        <v>1288.9346948800001</v>
      </c>
      <c r="E74" s="160">
        <v>2417.66447595</v>
      </c>
      <c r="F74" s="1"/>
      <c r="G74" s="1"/>
    </row>
    <row r="75" spans="1:7" x14ac:dyDescent="0.2">
      <c r="A75" s="29"/>
      <c r="B75" s="13" t="s">
        <v>179</v>
      </c>
      <c r="C75" s="18" t="s">
        <v>37</v>
      </c>
      <c r="D75" s="159">
        <v>654.44235656000001</v>
      </c>
      <c r="E75" s="160">
        <v>24589.029041040001</v>
      </c>
    </row>
    <row r="76" spans="1:7" ht="12.75" customHeight="1" x14ac:dyDescent="0.2">
      <c r="A76" s="29"/>
      <c r="B76" s="13" t="s">
        <v>180</v>
      </c>
      <c r="C76" s="23" t="s">
        <v>78</v>
      </c>
      <c r="D76" s="159">
        <v>40.232228259999999</v>
      </c>
      <c r="E76" s="160">
        <v>55.757284800000001</v>
      </c>
    </row>
    <row r="77" spans="1:7" x14ac:dyDescent="0.2">
      <c r="A77" s="29"/>
      <c r="B77" s="13" t="s">
        <v>181</v>
      </c>
      <c r="C77" s="23" t="s">
        <v>79</v>
      </c>
      <c r="D77" s="159">
        <v>59207.008765350001</v>
      </c>
      <c r="E77" s="160">
        <v>16870.14126688</v>
      </c>
    </row>
    <row r="78" spans="1:7" x14ac:dyDescent="0.2">
      <c r="A78" s="29"/>
      <c r="B78" s="13" t="s">
        <v>182</v>
      </c>
      <c r="C78" s="23" t="s">
        <v>80</v>
      </c>
      <c r="D78" s="155">
        <v>216.03331014</v>
      </c>
      <c r="E78" s="156">
        <v>21.02382845</v>
      </c>
    </row>
    <row r="79" spans="1:7" x14ac:dyDescent="0.2">
      <c r="A79" s="29"/>
      <c r="B79" s="13" t="s">
        <v>183</v>
      </c>
      <c r="C79" s="23" t="s">
        <v>81</v>
      </c>
      <c r="D79" s="155">
        <v>568.61574163</v>
      </c>
      <c r="E79" s="156">
        <v>11422.63994268</v>
      </c>
    </row>
    <row r="80" spans="1:7" x14ac:dyDescent="0.2">
      <c r="A80" s="29"/>
      <c r="B80" s="13" t="s">
        <v>184</v>
      </c>
      <c r="C80" s="23" t="s">
        <v>82</v>
      </c>
      <c r="D80" s="155">
        <v>454.4861348</v>
      </c>
      <c r="E80" s="156">
        <v>873.57280283</v>
      </c>
    </row>
    <row r="81" spans="1:6" x14ac:dyDescent="0.2">
      <c r="A81" s="29"/>
      <c r="B81" s="13" t="s">
        <v>185</v>
      </c>
      <c r="C81" s="23" t="s">
        <v>83</v>
      </c>
      <c r="D81" s="155">
        <v>166154.15918330001</v>
      </c>
      <c r="E81" s="156">
        <v>163006.71763894</v>
      </c>
    </row>
    <row r="82" spans="1:6" x14ac:dyDescent="0.2">
      <c r="A82" s="28"/>
      <c r="B82" s="13" t="s">
        <v>145</v>
      </c>
      <c r="C82" s="21" t="s">
        <v>49</v>
      </c>
      <c r="D82" s="155">
        <v>0</v>
      </c>
      <c r="E82" s="156">
        <v>540.4</v>
      </c>
    </row>
    <row r="83" spans="1:6" x14ac:dyDescent="0.2">
      <c r="A83" s="28"/>
      <c r="B83" s="13" t="s">
        <v>146</v>
      </c>
      <c r="C83" s="21" t="s">
        <v>50</v>
      </c>
      <c r="D83" s="155">
        <v>45797.520985149997</v>
      </c>
      <c r="E83" s="156">
        <v>55973.070876749996</v>
      </c>
    </row>
    <row r="84" spans="1:6" x14ac:dyDescent="0.2">
      <c r="A84" s="28"/>
      <c r="B84" s="13" t="s">
        <v>147</v>
      </c>
      <c r="C84" s="21" t="s">
        <v>51</v>
      </c>
      <c r="D84" s="155">
        <v>0</v>
      </c>
      <c r="E84" s="156">
        <v>0</v>
      </c>
    </row>
    <row r="85" spans="1:6" x14ac:dyDescent="0.2">
      <c r="A85" s="28"/>
      <c r="B85" s="13" t="s">
        <v>148</v>
      </c>
      <c r="C85" s="21" t="s">
        <v>52</v>
      </c>
      <c r="D85" s="159">
        <v>23.627949999999998</v>
      </c>
      <c r="E85" s="160">
        <v>9.1821719900000005</v>
      </c>
    </row>
    <row r="86" spans="1:6" x14ac:dyDescent="0.2">
      <c r="A86" s="28"/>
      <c r="B86" s="13" t="s">
        <v>149</v>
      </c>
      <c r="C86" s="21" t="s">
        <v>53</v>
      </c>
      <c r="D86" s="159">
        <v>17739.258353109999</v>
      </c>
      <c r="E86" s="160">
        <v>26151.015762989999</v>
      </c>
    </row>
    <row r="87" spans="1:6" x14ac:dyDescent="0.2">
      <c r="A87" s="28"/>
      <c r="B87" s="13" t="s">
        <v>150</v>
      </c>
      <c r="C87" s="21" t="s">
        <v>54</v>
      </c>
      <c r="D87" s="159">
        <v>0</v>
      </c>
      <c r="E87" s="160">
        <v>0</v>
      </c>
    </row>
    <row r="88" spans="1:6" x14ac:dyDescent="0.2">
      <c r="A88" s="28"/>
      <c r="B88" s="13" t="s">
        <v>151</v>
      </c>
      <c r="C88" s="21" t="s">
        <v>55</v>
      </c>
      <c r="D88" s="159">
        <v>6319.6862130199997</v>
      </c>
      <c r="E88" s="160">
        <v>11841.3806692</v>
      </c>
    </row>
    <row r="89" spans="1:6" x14ac:dyDescent="0.2">
      <c r="A89" s="28"/>
      <c r="B89" s="13" t="s">
        <v>152</v>
      </c>
      <c r="C89" s="21" t="s">
        <v>56</v>
      </c>
      <c r="D89" s="159">
        <v>439.10794705000001</v>
      </c>
      <c r="E89" s="160">
        <v>382.86891306000001</v>
      </c>
    </row>
    <row r="90" spans="1:6" s="15" customFormat="1" x14ac:dyDescent="0.2">
      <c r="A90" s="197" t="s">
        <v>73</v>
      </c>
      <c r="B90" s="198"/>
      <c r="C90" s="20" t="s">
        <v>173</v>
      </c>
      <c r="D90" s="161" t="s">
        <v>481</v>
      </c>
      <c r="E90" s="162">
        <v>332375.8</v>
      </c>
      <c r="F90" s="1"/>
    </row>
    <row r="91" spans="1:6" x14ac:dyDescent="0.2">
      <c r="A91" s="28"/>
      <c r="B91" s="13" t="s">
        <v>153</v>
      </c>
      <c r="C91" s="18" t="s">
        <v>28</v>
      </c>
      <c r="D91" s="159">
        <v>939.20829513000001</v>
      </c>
      <c r="E91" s="160">
        <v>3432.0613997599999</v>
      </c>
    </row>
    <row r="92" spans="1:6" x14ac:dyDescent="0.2">
      <c r="A92" s="28"/>
      <c r="B92" s="13" t="s">
        <v>154</v>
      </c>
      <c r="C92" s="18" t="s">
        <v>29</v>
      </c>
      <c r="D92" s="159">
        <v>80393.581440089998</v>
      </c>
      <c r="E92" s="160">
        <v>101696.31118036</v>
      </c>
    </row>
    <row r="93" spans="1:6" x14ac:dyDescent="0.2">
      <c r="A93" s="28"/>
      <c r="B93" s="13" t="s">
        <v>155</v>
      </c>
      <c r="C93" s="18" t="s">
        <v>38</v>
      </c>
      <c r="D93" s="159">
        <v>5344.3476491299998</v>
      </c>
      <c r="E93" s="160">
        <v>6510.6755426500004</v>
      </c>
    </row>
    <row r="94" spans="1:6" x14ac:dyDescent="0.2">
      <c r="A94" s="28"/>
      <c r="B94" s="13" t="s">
        <v>156</v>
      </c>
      <c r="C94" s="18" t="s">
        <v>39</v>
      </c>
      <c r="D94" s="159">
        <v>176605.90173985</v>
      </c>
      <c r="E94" s="160">
        <v>220736.73770609999</v>
      </c>
    </row>
    <row r="95" spans="1:6" ht="13.5" thickBot="1" x14ac:dyDescent="0.25">
      <c r="A95" s="34"/>
      <c r="B95" s="14" t="s">
        <v>157</v>
      </c>
      <c r="C95" s="27" t="s">
        <v>40</v>
      </c>
      <c r="D95" s="166">
        <v>221200.08285423199</v>
      </c>
      <c r="E95" s="167">
        <v>1077202.8353629401</v>
      </c>
    </row>
    <row r="96" spans="1:6" x14ac:dyDescent="0.2">
      <c r="A96" s="172"/>
      <c r="B96" s="149"/>
      <c r="C96" s="150"/>
      <c r="D96" s="151"/>
      <c r="E96" s="151"/>
    </row>
    <row r="97" spans="1:4" x14ac:dyDescent="0.2">
      <c r="A97" s="199" t="s">
        <v>482</v>
      </c>
      <c r="B97" s="199"/>
      <c r="C97" s="199"/>
      <c r="D97" s="5"/>
    </row>
    <row r="112" spans="1:4" ht="15.75" customHeight="1" x14ac:dyDescent="0.25">
      <c r="C112"/>
    </row>
    <row r="114" spans="3:3" ht="15" x14ac:dyDescent="0.25">
      <c r="C114"/>
    </row>
    <row r="115" spans="3:3" ht="15" x14ac:dyDescent="0.25">
      <c r="C115"/>
    </row>
    <row r="116" spans="3:3" ht="15" x14ac:dyDescent="0.25">
      <c r="C116"/>
    </row>
  </sheetData>
  <mergeCells count="17">
    <mergeCell ref="A8:B9"/>
    <mergeCell ref="C8:C9"/>
    <mergeCell ref="D8:E8"/>
    <mergeCell ref="A1:E1"/>
    <mergeCell ref="A2:E2"/>
    <mergeCell ref="A3:E3"/>
    <mergeCell ref="A4:E4"/>
    <mergeCell ref="A5:E5"/>
    <mergeCell ref="A67:B67"/>
    <mergeCell ref="A90:B90"/>
    <mergeCell ref="A97:C97"/>
    <mergeCell ref="A10:B10"/>
    <mergeCell ref="A16:B16"/>
    <mergeCell ref="A23:B23"/>
    <mergeCell ref="A30:B30"/>
    <mergeCell ref="A51:B51"/>
    <mergeCell ref="A58:B5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headerFooter alignWithMargins="0">
    <oddFooter>&amp;CStránka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showGridLines="0" view="pageLayout" zoomScaleNormal="130" zoomScaleSheetLayoutView="110" workbookViewId="0">
      <selection activeCell="F8" sqref="F8"/>
    </sheetView>
  </sheetViews>
  <sheetFormatPr defaultRowHeight="15" x14ac:dyDescent="0.25"/>
  <cols>
    <col min="1" max="1" width="9" style="3" bestFit="1" customWidth="1"/>
    <col min="2" max="2" width="10.42578125" style="3" customWidth="1"/>
    <col min="3" max="3" width="39" style="3" customWidth="1"/>
    <col min="4" max="4" width="9.85546875" style="56" customWidth="1"/>
    <col min="5" max="5" width="18.7109375" style="52" customWidth="1"/>
    <col min="6" max="6" width="89.7109375" style="53" customWidth="1"/>
    <col min="7" max="7" width="18.42578125" style="3" customWidth="1"/>
    <col min="8" max="8" width="1.5703125" style="3" customWidth="1"/>
    <col min="9" max="9" width="32.28515625" style="4" customWidth="1"/>
    <col min="10" max="10" width="11.7109375" style="4" bestFit="1" customWidth="1"/>
    <col min="11" max="13" width="9.140625" style="4"/>
    <col min="14" max="14" width="14" style="4" bestFit="1" customWidth="1"/>
    <col min="15" max="16384" width="9.140625" style="3"/>
  </cols>
  <sheetData>
    <row r="1" spans="1:14" ht="15.75" x14ac:dyDescent="0.25">
      <c r="A1" s="213" t="s">
        <v>160</v>
      </c>
      <c r="B1" s="213"/>
      <c r="C1" s="213"/>
      <c r="D1" s="213"/>
      <c r="E1" s="213"/>
      <c r="F1" s="213"/>
      <c r="G1" s="213"/>
    </row>
    <row r="2" spans="1:14" x14ac:dyDescent="0.25">
      <c r="A2" s="214" t="s">
        <v>421</v>
      </c>
      <c r="B2" s="214"/>
      <c r="C2" s="214"/>
      <c r="D2" s="214"/>
      <c r="E2" s="214"/>
      <c r="F2" s="214"/>
      <c r="G2" s="214"/>
    </row>
    <row r="3" spans="1:14" x14ac:dyDescent="0.25">
      <c r="A3" s="215" t="s">
        <v>186</v>
      </c>
      <c r="B3" s="215"/>
      <c r="C3" s="215"/>
      <c r="D3" s="215"/>
      <c r="E3" s="215"/>
      <c r="F3" s="215"/>
      <c r="G3" s="215"/>
    </row>
    <row r="4" spans="1:14" ht="15.75" thickBot="1" x14ac:dyDescent="0.3">
      <c r="A4" s="16"/>
      <c r="B4" s="16"/>
      <c r="C4" s="35"/>
      <c r="D4" s="54"/>
      <c r="E4" s="36"/>
      <c r="F4" s="37"/>
      <c r="G4" s="38"/>
    </row>
    <row r="5" spans="1:14" ht="25.5" x14ac:dyDescent="0.25">
      <c r="A5" s="116" t="s">
        <v>161</v>
      </c>
      <c r="B5" s="117" t="s">
        <v>1</v>
      </c>
      <c r="C5" s="118" t="s">
        <v>187</v>
      </c>
      <c r="D5" s="118" t="s">
        <v>188</v>
      </c>
      <c r="E5" s="119" t="s">
        <v>60</v>
      </c>
      <c r="F5" s="120" t="s">
        <v>162</v>
      </c>
      <c r="G5" s="121" t="s">
        <v>189</v>
      </c>
      <c r="I5" s="39"/>
      <c r="J5" s="35"/>
    </row>
    <row r="6" spans="1:14" s="38" customFormat="1" ht="25.5" x14ac:dyDescent="0.25">
      <c r="A6" s="122" t="s">
        <v>423</v>
      </c>
      <c r="B6" s="123" t="s">
        <v>190</v>
      </c>
      <c r="C6" s="124" t="s">
        <v>424</v>
      </c>
      <c r="D6" s="125">
        <v>65993390</v>
      </c>
      <c r="E6" s="126">
        <v>405955.35740828997</v>
      </c>
      <c r="F6" s="123" t="s">
        <v>425</v>
      </c>
      <c r="G6" s="127" t="s">
        <v>426</v>
      </c>
      <c r="I6" s="40"/>
      <c r="J6" s="41"/>
      <c r="K6" s="42"/>
      <c r="L6" s="42"/>
      <c r="M6" s="42"/>
      <c r="N6" s="42"/>
    </row>
    <row r="7" spans="1:14" s="38" customFormat="1" ht="79.5" customHeight="1" x14ac:dyDescent="0.25">
      <c r="A7" s="122" t="s">
        <v>423</v>
      </c>
      <c r="B7" s="123" t="s">
        <v>190</v>
      </c>
      <c r="C7" s="124" t="s">
        <v>427</v>
      </c>
      <c r="D7" s="128">
        <v>45274649</v>
      </c>
      <c r="E7" s="129">
        <v>299879.16845970001</v>
      </c>
      <c r="F7" s="123" t="s">
        <v>473</v>
      </c>
      <c r="G7" s="127" t="s">
        <v>426</v>
      </c>
      <c r="I7" s="43"/>
      <c r="J7" s="43"/>
      <c r="K7" s="42"/>
      <c r="L7" s="42"/>
      <c r="M7" s="42"/>
      <c r="N7" s="42"/>
    </row>
    <row r="8" spans="1:14" s="38" customFormat="1" ht="89.25" x14ac:dyDescent="0.25">
      <c r="A8" s="122" t="s">
        <v>423</v>
      </c>
      <c r="B8" s="123" t="s">
        <v>190</v>
      </c>
      <c r="C8" s="130" t="s">
        <v>428</v>
      </c>
      <c r="D8" s="131">
        <v>70994234</v>
      </c>
      <c r="E8" s="129">
        <v>269182.41151250002</v>
      </c>
      <c r="F8" s="123" t="s">
        <v>474</v>
      </c>
      <c r="G8" s="127" t="s">
        <v>426</v>
      </c>
      <c r="H8" s="40"/>
      <c r="I8" s="43"/>
      <c r="J8" s="43"/>
      <c r="K8" s="43"/>
      <c r="L8" s="43"/>
      <c r="M8" s="43"/>
      <c r="N8" s="44"/>
    </row>
    <row r="9" spans="1:14" s="38" customFormat="1" ht="38.25" x14ac:dyDescent="0.25">
      <c r="A9" s="122" t="s">
        <v>423</v>
      </c>
      <c r="B9" s="123" t="s">
        <v>190</v>
      </c>
      <c r="C9" s="123" t="s">
        <v>429</v>
      </c>
      <c r="D9" s="125" t="s">
        <v>430</v>
      </c>
      <c r="E9" s="129">
        <v>159767.33638801999</v>
      </c>
      <c r="F9" s="123" t="s">
        <v>468</v>
      </c>
      <c r="G9" s="127" t="s">
        <v>426</v>
      </c>
      <c r="H9" s="40"/>
      <c r="I9" s="45"/>
      <c r="J9" s="43"/>
      <c r="K9" s="43"/>
      <c r="L9" s="43"/>
      <c r="M9" s="43"/>
      <c r="N9" s="44"/>
    </row>
    <row r="10" spans="1:14" s="38" customFormat="1" ht="25.5" x14ac:dyDescent="0.25">
      <c r="A10" s="122" t="s">
        <v>423</v>
      </c>
      <c r="B10" s="123" t="s">
        <v>190</v>
      </c>
      <c r="C10" s="130" t="s">
        <v>431</v>
      </c>
      <c r="D10" s="125" t="s">
        <v>432</v>
      </c>
      <c r="E10" s="129">
        <v>100767.215</v>
      </c>
      <c r="F10" s="123" t="s">
        <v>478</v>
      </c>
      <c r="G10" s="127" t="s">
        <v>426</v>
      </c>
      <c r="H10" s="40"/>
      <c r="I10" s="43"/>
      <c r="J10" s="43"/>
      <c r="K10" s="43"/>
      <c r="L10" s="43"/>
      <c r="M10" s="43"/>
      <c r="N10" s="44"/>
    </row>
    <row r="11" spans="1:14" s="38" customFormat="1" x14ac:dyDescent="0.25">
      <c r="A11" s="122" t="s">
        <v>423</v>
      </c>
      <c r="B11" s="123" t="s">
        <v>190</v>
      </c>
      <c r="C11" s="124" t="s">
        <v>427</v>
      </c>
      <c r="D11" s="128">
        <v>45274649</v>
      </c>
      <c r="E11" s="129">
        <v>131793.43631637</v>
      </c>
      <c r="F11" s="123" t="s">
        <v>434</v>
      </c>
      <c r="G11" s="127" t="s">
        <v>435</v>
      </c>
      <c r="H11" s="46"/>
      <c r="I11" s="43"/>
      <c r="J11" s="43"/>
      <c r="K11" s="43"/>
      <c r="L11" s="43"/>
      <c r="M11" s="43"/>
      <c r="N11" s="44"/>
    </row>
    <row r="12" spans="1:14" s="38" customFormat="1" ht="25.5" x14ac:dyDescent="0.25">
      <c r="A12" s="122" t="s">
        <v>423</v>
      </c>
      <c r="B12" s="123" t="s">
        <v>190</v>
      </c>
      <c r="C12" s="130" t="s">
        <v>428</v>
      </c>
      <c r="D12" s="128">
        <v>70994234</v>
      </c>
      <c r="E12" s="129">
        <v>122988.83687663</v>
      </c>
      <c r="F12" s="123" t="s">
        <v>434</v>
      </c>
      <c r="G12" s="127" t="s">
        <v>435</v>
      </c>
      <c r="H12" s="46"/>
      <c r="I12" s="43"/>
      <c r="J12" s="43"/>
      <c r="K12" s="43"/>
      <c r="L12" s="43"/>
      <c r="M12" s="43"/>
      <c r="N12" s="44"/>
    </row>
    <row r="13" spans="1:14" s="38" customFormat="1" x14ac:dyDescent="0.25">
      <c r="A13" s="122" t="s">
        <v>423</v>
      </c>
      <c r="B13" s="123" t="s">
        <v>190</v>
      </c>
      <c r="C13" s="124" t="s">
        <v>424</v>
      </c>
      <c r="D13" s="128">
        <v>65993390</v>
      </c>
      <c r="E13" s="129">
        <v>75117.650577409993</v>
      </c>
      <c r="F13" s="123" t="s">
        <v>434</v>
      </c>
      <c r="G13" s="127" t="s">
        <v>435</v>
      </c>
      <c r="H13" s="46"/>
      <c r="I13" s="40"/>
      <c r="J13" s="42"/>
      <c r="K13" s="42"/>
      <c r="L13" s="42"/>
      <c r="M13" s="42"/>
      <c r="N13" s="42"/>
    </row>
    <row r="14" spans="1:14" s="38" customFormat="1" x14ac:dyDescent="0.25">
      <c r="A14" s="122" t="s">
        <v>423</v>
      </c>
      <c r="B14" s="123" t="s">
        <v>190</v>
      </c>
      <c r="C14" s="123" t="s">
        <v>429</v>
      </c>
      <c r="D14" s="125" t="s">
        <v>430</v>
      </c>
      <c r="E14" s="129">
        <v>42364.18466898</v>
      </c>
      <c r="F14" s="123" t="s">
        <v>434</v>
      </c>
      <c r="G14" s="127" t="s">
        <v>435</v>
      </c>
      <c r="H14" s="46"/>
      <c r="I14" s="40"/>
      <c r="J14" s="42"/>
      <c r="K14" s="42"/>
      <c r="L14" s="42"/>
      <c r="M14" s="42"/>
      <c r="N14" s="42"/>
    </row>
    <row r="15" spans="1:14" s="38" customFormat="1" x14ac:dyDescent="0.25">
      <c r="A15" s="122" t="s">
        <v>423</v>
      </c>
      <c r="B15" s="123" t="s">
        <v>190</v>
      </c>
      <c r="C15" s="130" t="s">
        <v>438</v>
      </c>
      <c r="D15" s="125" t="s">
        <v>471</v>
      </c>
      <c r="E15" s="129">
        <v>26012.799999999999</v>
      </c>
      <c r="F15" s="123" t="s">
        <v>470</v>
      </c>
      <c r="G15" s="127" t="s">
        <v>435</v>
      </c>
      <c r="H15" s="46"/>
      <c r="I15" s="40"/>
      <c r="J15" s="42"/>
      <c r="K15" s="42"/>
      <c r="L15" s="42"/>
      <c r="M15" s="42"/>
      <c r="N15" s="42"/>
    </row>
    <row r="16" spans="1:14" s="38" customFormat="1" ht="68.25" customHeight="1" x14ac:dyDescent="0.25">
      <c r="A16" s="122" t="s">
        <v>423</v>
      </c>
      <c r="B16" s="123" t="s">
        <v>191</v>
      </c>
      <c r="C16" s="124" t="s">
        <v>427</v>
      </c>
      <c r="D16" s="131">
        <v>45274649</v>
      </c>
      <c r="E16" s="126">
        <v>527124.01593270001</v>
      </c>
      <c r="F16" s="171" t="s">
        <v>436</v>
      </c>
      <c r="G16" s="127" t="s">
        <v>426</v>
      </c>
      <c r="H16" s="40"/>
      <c r="I16" s="40"/>
      <c r="J16" s="40"/>
      <c r="K16" s="42"/>
      <c r="L16" s="42"/>
      <c r="M16" s="42"/>
      <c r="N16" s="42"/>
    </row>
    <row r="17" spans="1:14" s="38" customFormat="1" ht="30.75" customHeight="1" x14ac:dyDescent="0.25">
      <c r="A17" s="122" t="s">
        <v>423</v>
      </c>
      <c r="B17" s="123" t="s">
        <v>191</v>
      </c>
      <c r="C17" s="124" t="s">
        <v>437</v>
      </c>
      <c r="D17" s="128">
        <v>70994226</v>
      </c>
      <c r="E17" s="126">
        <v>135957.5127051</v>
      </c>
      <c r="F17" s="132" t="s">
        <v>475</v>
      </c>
      <c r="G17" s="127" t="s">
        <v>426</v>
      </c>
      <c r="H17" s="40"/>
      <c r="I17" s="40"/>
      <c r="J17" s="40"/>
      <c r="K17" s="42"/>
      <c r="L17" s="42"/>
      <c r="M17" s="42"/>
      <c r="N17" s="42"/>
    </row>
    <row r="18" spans="1:14" s="38" customFormat="1" ht="25.5" x14ac:dyDescent="0.25">
      <c r="A18" s="122" t="s">
        <v>423</v>
      </c>
      <c r="B18" s="123" t="s">
        <v>191</v>
      </c>
      <c r="C18" s="124" t="s">
        <v>438</v>
      </c>
      <c r="D18" s="128">
        <v>60162694</v>
      </c>
      <c r="E18" s="133">
        <v>117439.53444968</v>
      </c>
      <c r="F18" s="123" t="s">
        <v>479</v>
      </c>
      <c r="G18" s="127" t="s">
        <v>426</v>
      </c>
      <c r="H18" s="47"/>
      <c r="I18" s="40"/>
      <c r="J18" s="40"/>
      <c r="K18" s="42"/>
      <c r="L18" s="42"/>
      <c r="M18" s="42"/>
      <c r="N18" s="42"/>
    </row>
    <row r="19" spans="1:14" s="38" customFormat="1" ht="25.5" x14ac:dyDescent="0.25">
      <c r="A19" s="122" t="s">
        <v>423</v>
      </c>
      <c r="B19" s="123" t="s">
        <v>191</v>
      </c>
      <c r="C19" s="130" t="s">
        <v>431</v>
      </c>
      <c r="D19" s="125" t="s">
        <v>432</v>
      </c>
      <c r="E19" s="133">
        <v>79731.293000000005</v>
      </c>
      <c r="F19" s="123" t="s">
        <v>476</v>
      </c>
      <c r="G19" s="127" t="s">
        <v>426</v>
      </c>
      <c r="H19" s="40"/>
      <c r="I19" s="40"/>
      <c r="J19" s="40"/>
      <c r="K19" s="42"/>
      <c r="L19" s="42"/>
      <c r="M19" s="42"/>
      <c r="N19" s="42"/>
    </row>
    <row r="20" spans="1:14" s="38" customFormat="1" ht="25.5" x14ac:dyDescent="0.25">
      <c r="A20" s="122" t="s">
        <v>423</v>
      </c>
      <c r="B20" s="123" t="s">
        <v>191</v>
      </c>
      <c r="C20" s="130" t="s">
        <v>428</v>
      </c>
      <c r="D20" s="128">
        <v>70994234</v>
      </c>
      <c r="E20" s="126">
        <v>59788.902014599997</v>
      </c>
      <c r="F20" s="123" t="s">
        <v>439</v>
      </c>
      <c r="G20" s="127" t="s">
        <v>426</v>
      </c>
      <c r="H20" s="47"/>
      <c r="I20" s="40"/>
      <c r="J20" s="40"/>
      <c r="K20" s="42"/>
      <c r="L20" s="42"/>
      <c r="M20" s="42"/>
      <c r="N20" s="42"/>
    </row>
    <row r="21" spans="1:14" s="38" customFormat="1" x14ac:dyDescent="0.25">
      <c r="A21" s="122" t="s">
        <v>423</v>
      </c>
      <c r="B21" s="123" t="s">
        <v>191</v>
      </c>
      <c r="C21" s="124" t="s">
        <v>427</v>
      </c>
      <c r="D21" s="128">
        <v>45274649</v>
      </c>
      <c r="E21" s="129">
        <v>305193.97663673002</v>
      </c>
      <c r="F21" s="123" t="s">
        <v>440</v>
      </c>
      <c r="G21" s="127" t="s">
        <v>435</v>
      </c>
      <c r="H21" s="43"/>
      <c r="I21" s="43"/>
      <c r="J21" s="44"/>
      <c r="K21" s="42"/>
      <c r="L21" s="42"/>
      <c r="M21" s="42"/>
      <c r="N21" s="42"/>
    </row>
    <row r="22" spans="1:14" s="38" customFormat="1" x14ac:dyDescent="0.25">
      <c r="A22" s="122" t="s">
        <v>423</v>
      </c>
      <c r="B22" s="123" t="s">
        <v>191</v>
      </c>
      <c r="C22" s="124" t="s">
        <v>437</v>
      </c>
      <c r="D22" s="128">
        <v>70994226</v>
      </c>
      <c r="E22" s="129">
        <v>74726.84561443</v>
      </c>
      <c r="F22" s="123" t="s">
        <v>440</v>
      </c>
      <c r="G22" s="127" t="s">
        <v>435</v>
      </c>
      <c r="H22" s="43"/>
      <c r="I22" s="43"/>
      <c r="J22" s="44"/>
      <c r="K22" s="42"/>
      <c r="L22" s="42"/>
      <c r="M22" s="42"/>
      <c r="N22" s="42"/>
    </row>
    <row r="23" spans="1:14" s="38" customFormat="1" x14ac:dyDescent="0.25">
      <c r="A23" s="122" t="s">
        <v>423</v>
      </c>
      <c r="B23" s="123" t="s">
        <v>191</v>
      </c>
      <c r="C23" s="124" t="s">
        <v>438</v>
      </c>
      <c r="D23" s="128">
        <v>60162694</v>
      </c>
      <c r="E23" s="129">
        <v>63525.03747797</v>
      </c>
      <c r="F23" s="123" t="s">
        <v>440</v>
      </c>
      <c r="G23" s="127" t="s">
        <v>435</v>
      </c>
      <c r="H23" s="43"/>
      <c r="I23" s="43"/>
      <c r="J23" s="44"/>
      <c r="K23" s="42"/>
      <c r="L23" s="42"/>
      <c r="M23" s="42"/>
      <c r="N23" s="42"/>
    </row>
    <row r="24" spans="1:14" s="38" customFormat="1" ht="25.5" x14ac:dyDescent="0.25">
      <c r="A24" s="122" t="s">
        <v>423</v>
      </c>
      <c r="B24" s="123" t="s">
        <v>191</v>
      </c>
      <c r="C24" s="130" t="s">
        <v>431</v>
      </c>
      <c r="D24" s="125" t="s">
        <v>432</v>
      </c>
      <c r="E24" s="129">
        <v>42242.248</v>
      </c>
      <c r="F24" s="123" t="s">
        <v>440</v>
      </c>
      <c r="G24" s="127" t="s">
        <v>435</v>
      </c>
      <c r="H24" s="40"/>
      <c r="I24" s="40"/>
      <c r="J24" s="40"/>
      <c r="K24" s="42"/>
      <c r="L24" s="42"/>
      <c r="M24" s="42"/>
      <c r="N24" s="42"/>
    </row>
    <row r="25" spans="1:14" s="38" customFormat="1" ht="25.5" x14ac:dyDescent="0.25">
      <c r="A25" s="122" t="s">
        <v>423</v>
      </c>
      <c r="B25" s="123" t="s">
        <v>191</v>
      </c>
      <c r="C25" s="130" t="s">
        <v>428</v>
      </c>
      <c r="D25" s="128">
        <v>70994234</v>
      </c>
      <c r="E25" s="129">
        <v>34326.769053529999</v>
      </c>
      <c r="F25" s="123" t="s">
        <v>440</v>
      </c>
      <c r="G25" s="127" t="s">
        <v>435</v>
      </c>
      <c r="H25" s="40"/>
      <c r="I25" s="40"/>
      <c r="J25" s="40"/>
      <c r="K25" s="42"/>
      <c r="L25" s="42"/>
      <c r="M25" s="42"/>
      <c r="N25" s="42"/>
    </row>
    <row r="26" spans="1:14" s="38" customFormat="1" ht="63.75" x14ac:dyDescent="0.25">
      <c r="A26" s="122" t="s">
        <v>441</v>
      </c>
      <c r="B26" s="123" t="s">
        <v>192</v>
      </c>
      <c r="C26" s="123" t="s">
        <v>442</v>
      </c>
      <c r="D26" s="125" t="s">
        <v>443</v>
      </c>
      <c r="E26" s="134">
        <v>-984012.78204179998</v>
      </c>
      <c r="F26" s="123" t="s">
        <v>480</v>
      </c>
      <c r="G26" s="127" t="s">
        <v>193</v>
      </c>
      <c r="I26" s="35"/>
      <c r="K26" s="42"/>
      <c r="L26" s="42"/>
      <c r="M26" s="42"/>
      <c r="N26" s="42"/>
    </row>
    <row r="27" spans="1:14" s="38" customFormat="1" ht="38.25" x14ac:dyDescent="0.25">
      <c r="A27" s="122" t="s">
        <v>441</v>
      </c>
      <c r="B27" s="123" t="s">
        <v>192</v>
      </c>
      <c r="C27" s="123" t="s">
        <v>438</v>
      </c>
      <c r="D27" s="128">
        <v>60162694</v>
      </c>
      <c r="E27" s="134">
        <v>226217.64507761001</v>
      </c>
      <c r="F27" s="123" t="s">
        <v>472</v>
      </c>
      <c r="G27" s="127" t="s">
        <v>193</v>
      </c>
      <c r="I27" s="35"/>
      <c r="J27" s="42"/>
      <c r="K27" s="42"/>
      <c r="L27" s="42"/>
      <c r="M27" s="42"/>
      <c r="N27" s="42"/>
    </row>
    <row r="28" spans="1:14" s="38" customFormat="1" ht="38.25" x14ac:dyDescent="0.25">
      <c r="A28" s="122" t="s">
        <v>441</v>
      </c>
      <c r="B28" s="123" t="s">
        <v>192</v>
      </c>
      <c r="C28" s="123" t="s">
        <v>429</v>
      </c>
      <c r="D28" s="125" t="s">
        <v>430</v>
      </c>
      <c r="E28" s="129">
        <v>213403.16037385</v>
      </c>
      <c r="F28" s="123" t="s">
        <v>472</v>
      </c>
      <c r="G28" s="127" t="s">
        <v>193</v>
      </c>
      <c r="I28" s="35"/>
      <c r="J28" s="42"/>
      <c r="K28" s="42"/>
      <c r="L28" s="42"/>
      <c r="M28" s="42"/>
      <c r="N28" s="42"/>
    </row>
    <row r="29" spans="1:14" s="38" customFormat="1" ht="38.25" x14ac:dyDescent="0.25">
      <c r="A29" s="122" t="s">
        <v>441</v>
      </c>
      <c r="B29" s="123" t="s">
        <v>192</v>
      </c>
      <c r="C29" s="123" t="s">
        <v>424</v>
      </c>
      <c r="D29" s="128">
        <v>65993390</v>
      </c>
      <c r="E29" s="129">
        <v>84917.989985830005</v>
      </c>
      <c r="F29" s="123" t="s">
        <v>472</v>
      </c>
      <c r="G29" s="127" t="s">
        <v>193</v>
      </c>
      <c r="I29" s="35"/>
      <c r="J29" s="42"/>
      <c r="K29" s="42"/>
      <c r="L29" s="42"/>
      <c r="M29" s="42"/>
      <c r="N29" s="42"/>
    </row>
    <row r="30" spans="1:14" s="38" customFormat="1" ht="38.25" x14ac:dyDescent="0.25">
      <c r="A30" s="122" t="s">
        <v>441</v>
      </c>
      <c r="B30" s="123" t="s">
        <v>192</v>
      </c>
      <c r="C30" s="123" t="s">
        <v>444</v>
      </c>
      <c r="D30" s="125" t="s">
        <v>445</v>
      </c>
      <c r="E30" s="129">
        <v>70964.257505529997</v>
      </c>
      <c r="F30" s="123" t="s">
        <v>472</v>
      </c>
      <c r="G30" s="127" t="s">
        <v>193</v>
      </c>
      <c r="I30" s="35"/>
      <c r="J30" s="42"/>
      <c r="K30" s="42"/>
      <c r="L30" s="42"/>
      <c r="M30" s="42"/>
      <c r="N30" s="42"/>
    </row>
    <row r="31" spans="1:14" s="38" customFormat="1" ht="62.25" customHeight="1" x14ac:dyDescent="0.25">
      <c r="A31" s="122" t="s">
        <v>441</v>
      </c>
      <c r="B31" s="123" t="s">
        <v>194</v>
      </c>
      <c r="C31" s="123" t="s">
        <v>438</v>
      </c>
      <c r="D31" s="128">
        <v>60162694</v>
      </c>
      <c r="E31" s="134">
        <v>-82099.254604250003</v>
      </c>
      <c r="F31" s="124" t="s">
        <v>477</v>
      </c>
      <c r="G31" s="127" t="s">
        <v>193</v>
      </c>
      <c r="I31" s="35"/>
      <c r="J31" s="42"/>
      <c r="K31" s="42"/>
      <c r="L31" s="42"/>
      <c r="M31" s="42"/>
      <c r="N31" s="42"/>
    </row>
    <row r="32" spans="1:14" s="38" customFormat="1" ht="15" customHeight="1" x14ac:dyDescent="0.25">
      <c r="A32" s="122" t="s">
        <v>441</v>
      </c>
      <c r="B32" s="123" t="s">
        <v>194</v>
      </c>
      <c r="C32" s="130" t="s">
        <v>446</v>
      </c>
      <c r="D32" s="128">
        <v>72080043</v>
      </c>
      <c r="E32" s="129">
        <v>-76314.711474390002</v>
      </c>
      <c r="F32" s="123" t="s">
        <v>447</v>
      </c>
      <c r="G32" s="127" t="s">
        <v>193</v>
      </c>
      <c r="I32" s="35"/>
      <c r="J32" s="42"/>
      <c r="K32" s="42"/>
      <c r="L32" s="42"/>
      <c r="M32" s="42"/>
      <c r="N32" s="42"/>
    </row>
    <row r="33" spans="1:14" s="38" customFormat="1" ht="15" customHeight="1" x14ac:dyDescent="0.25">
      <c r="A33" s="122" t="s">
        <v>441</v>
      </c>
      <c r="B33" s="123" t="s">
        <v>194</v>
      </c>
      <c r="C33" s="130" t="s">
        <v>429</v>
      </c>
      <c r="D33" s="125" t="s">
        <v>430</v>
      </c>
      <c r="E33" s="129">
        <v>-29959.55822399</v>
      </c>
      <c r="F33" s="123" t="s">
        <v>447</v>
      </c>
      <c r="G33" s="127" t="s">
        <v>193</v>
      </c>
      <c r="I33" s="35"/>
      <c r="J33" s="42"/>
      <c r="K33" s="42"/>
      <c r="L33" s="42"/>
      <c r="M33" s="42"/>
      <c r="N33" s="42"/>
    </row>
    <row r="34" spans="1:14" s="38" customFormat="1" ht="15" customHeight="1" x14ac:dyDescent="0.25">
      <c r="A34" s="122" t="s">
        <v>441</v>
      </c>
      <c r="B34" s="123" t="s">
        <v>194</v>
      </c>
      <c r="C34" s="123" t="s">
        <v>442</v>
      </c>
      <c r="D34" s="128" t="s">
        <v>443</v>
      </c>
      <c r="E34" s="129">
        <v>-28486.638582899999</v>
      </c>
      <c r="F34" s="123" t="s">
        <v>447</v>
      </c>
      <c r="G34" s="127" t="s">
        <v>193</v>
      </c>
      <c r="I34" s="35"/>
      <c r="J34" s="42"/>
      <c r="K34" s="42"/>
      <c r="L34" s="42"/>
      <c r="M34" s="42"/>
      <c r="N34" s="42"/>
    </row>
    <row r="35" spans="1:14" s="38" customFormat="1" ht="15" customHeight="1" x14ac:dyDescent="0.25">
      <c r="A35" s="122" t="s">
        <v>441</v>
      </c>
      <c r="B35" s="123" t="s">
        <v>194</v>
      </c>
      <c r="C35" s="130" t="s">
        <v>433</v>
      </c>
      <c r="D35" s="128">
        <v>44992785</v>
      </c>
      <c r="E35" s="129">
        <v>-19434.407178580001</v>
      </c>
      <c r="F35" s="123" t="s">
        <v>447</v>
      </c>
      <c r="G35" s="127" t="s">
        <v>193</v>
      </c>
      <c r="I35" s="35"/>
      <c r="K35" s="42"/>
      <c r="L35" s="42"/>
      <c r="M35" s="42"/>
      <c r="N35" s="42"/>
    </row>
    <row r="36" spans="1:14" s="38" customFormat="1" x14ac:dyDescent="0.25">
      <c r="A36" s="122" t="s">
        <v>441</v>
      </c>
      <c r="B36" s="123" t="s">
        <v>195</v>
      </c>
      <c r="C36" s="123" t="s">
        <v>446</v>
      </c>
      <c r="D36" s="131">
        <v>72080043</v>
      </c>
      <c r="E36" s="129">
        <v>-767492.84202733997</v>
      </c>
      <c r="F36" s="123" t="s">
        <v>448</v>
      </c>
      <c r="G36" s="127" t="s">
        <v>193</v>
      </c>
      <c r="I36" s="35"/>
      <c r="J36" s="42"/>
      <c r="K36" s="42"/>
      <c r="L36" s="42"/>
      <c r="M36" s="42"/>
      <c r="N36" s="42"/>
    </row>
    <row r="37" spans="1:14" s="38" customFormat="1" x14ac:dyDescent="0.25">
      <c r="A37" s="122" t="s">
        <v>441</v>
      </c>
      <c r="B37" s="123" t="s">
        <v>195</v>
      </c>
      <c r="C37" s="123" t="s">
        <v>444</v>
      </c>
      <c r="D37" s="131" t="s">
        <v>445</v>
      </c>
      <c r="E37" s="129">
        <v>-454447.4266221</v>
      </c>
      <c r="F37" s="123" t="s">
        <v>448</v>
      </c>
      <c r="G37" s="127" t="s">
        <v>193</v>
      </c>
      <c r="I37" s="35"/>
      <c r="J37" s="42"/>
      <c r="K37" s="42"/>
      <c r="L37" s="42"/>
      <c r="M37" s="42"/>
      <c r="N37" s="42"/>
    </row>
    <row r="38" spans="1:14" s="38" customFormat="1" ht="15" customHeight="1" x14ac:dyDescent="0.25">
      <c r="A38" s="122" t="s">
        <v>441</v>
      </c>
      <c r="B38" s="123" t="s">
        <v>195</v>
      </c>
      <c r="C38" s="123" t="s">
        <v>442</v>
      </c>
      <c r="D38" s="125" t="s">
        <v>443</v>
      </c>
      <c r="E38" s="129">
        <v>226738.21647062001</v>
      </c>
      <c r="F38" s="123" t="s">
        <v>449</v>
      </c>
      <c r="G38" s="127" t="s">
        <v>193</v>
      </c>
      <c r="I38" s="35"/>
      <c r="J38" s="42"/>
      <c r="K38" s="42"/>
      <c r="L38" s="42"/>
      <c r="M38" s="42"/>
      <c r="N38" s="42"/>
    </row>
    <row r="39" spans="1:14" s="38" customFormat="1" x14ac:dyDescent="0.25">
      <c r="A39" s="122" t="s">
        <v>441</v>
      </c>
      <c r="B39" s="123" t="s">
        <v>195</v>
      </c>
      <c r="C39" s="123" t="s">
        <v>450</v>
      </c>
      <c r="D39" s="125">
        <v>71214011</v>
      </c>
      <c r="E39" s="126">
        <v>-163497.17646600999</v>
      </c>
      <c r="F39" s="123" t="s">
        <v>448</v>
      </c>
      <c r="G39" s="127" t="s">
        <v>193</v>
      </c>
      <c r="I39" s="35"/>
      <c r="J39" s="42"/>
      <c r="K39" s="42"/>
      <c r="L39" s="42"/>
      <c r="M39" s="42"/>
      <c r="N39" s="42"/>
    </row>
    <row r="40" spans="1:14" s="38" customFormat="1" x14ac:dyDescent="0.25">
      <c r="A40" s="122" t="s">
        <v>441</v>
      </c>
      <c r="B40" s="123" t="s">
        <v>195</v>
      </c>
      <c r="C40" s="124" t="s">
        <v>451</v>
      </c>
      <c r="D40" s="128" t="s">
        <v>452</v>
      </c>
      <c r="E40" s="129">
        <v>-32846.876410520003</v>
      </c>
      <c r="F40" s="123" t="s">
        <v>448</v>
      </c>
      <c r="G40" s="127" t="s">
        <v>193</v>
      </c>
      <c r="I40" s="35"/>
      <c r="J40" s="42"/>
      <c r="K40" s="42"/>
      <c r="L40" s="42"/>
      <c r="M40" s="42"/>
      <c r="N40" s="42"/>
    </row>
    <row r="41" spans="1:14" s="38" customFormat="1" x14ac:dyDescent="0.25">
      <c r="A41" s="122" t="s">
        <v>441</v>
      </c>
      <c r="B41" s="123" t="s">
        <v>196</v>
      </c>
      <c r="C41" s="123" t="s">
        <v>444</v>
      </c>
      <c r="D41" s="131" t="s">
        <v>445</v>
      </c>
      <c r="E41" s="129">
        <v>439461.83280979999</v>
      </c>
      <c r="F41" s="123" t="s">
        <v>453</v>
      </c>
      <c r="G41" s="127" t="s">
        <v>193</v>
      </c>
      <c r="I41" s="35"/>
      <c r="J41" s="42"/>
      <c r="K41" s="42"/>
      <c r="L41" s="42"/>
      <c r="M41" s="42"/>
      <c r="N41" s="42"/>
    </row>
    <row r="42" spans="1:14" s="38" customFormat="1" x14ac:dyDescent="0.25">
      <c r="A42" s="122" t="s">
        <v>441</v>
      </c>
      <c r="B42" s="123" t="s">
        <v>196</v>
      </c>
      <c r="C42" s="123" t="s">
        <v>442</v>
      </c>
      <c r="D42" s="125" t="s">
        <v>443</v>
      </c>
      <c r="E42" s="129">
        <v>173285.55431964001</v>
      </c>
      <c r="F42" s="123" t="s">
        <v>453</v>
      </c>
      <c r="G42" s="127" t="s">
        <v>193</v>
      </c>
      <c r="I42" s="35"/>
      <c r="J42" s="42"/>
      <c r="K42" s="42"/>
      <c r="L42" s="42"/>
      <c r="M42" s="42"/>
      <c r="N42" s="42"/>
    </row>
    <row r="43" spans="1:14" s="38" customFormat="1" x14ac:dyDescent="0.25">
      <c r="A43" s="122" t="s">
        <v>441</v>
      </c>
      <c r="B43" s="123" t="s">
        <v>196</v>
      </c>
      <c r="C43" s="123" t="s">
        <v>454</v>
      </c>
      <c r="D43" s="125" t="s">
        <v>455</v>
      </c>
      <c r="E43" s="129">
        <v>156975.18932316999</v>
      </c>
      <c r="F43" s="123" t="s">
        <v>453</v>
      </c>
      <c r="G43" s="127" t="s">
        <v>193</v>
      </c>
      <c r="I43" s="35"/>
      <c r="J43" s="42"/>
      <c r="K43" s="42"/>
      <c r="L43" s="42"/>
      <c r="M43" s="42"/>
      <c r="N43" s="42"/>
    </row>
    <row r="44" spans="1:14" s="38" customFormat="1" x14ac:dyDescent="0.25">
      <c r="A44" s="122" t="s">
        <v>441</v>
      </c>
      <c r="B44" s="123" t="s">
        <v>196</v>
      </c>
      <c r="C44" s="123" t="s">
        <v>456</v>
      </c>
      <c r="D44" s="128">
        <v>72496991</v>
      </c>
      <c r="E44" s="129">
        <v>97270.223365080004</v>
      </c>
      <c r="F44" s="123" t="s">
        <v>453</v>
      </c>
      <c r="G44" s="127" t="s">
        <v>193</v>
      </c>
      <c r="I44" s="35"/>
      <c r="J44" s="42"/>
      <c r="K44" s="42"/>
      <c r="L44" s="42"/>
      <c r="M44" s="42"/>
      <c r="N44" s="42"/>
    </row>
    <row r="45" spans="1:14" s="38" customFormat="1" x14ac:dyDescent="0.25">
      <c r="A45" s="122" t="s">
        <v>441</v>
      </c>
      <c r="B45" s="123" t="s">
        <v>196</v>
      </c>
      <c r="C45" s="123" t="s">
        <v>457</v>
      </c>
      <c r="D45" s="128">
        <v>66003008</v>
      </c>
      <c r="E45" s="129">
        <v>56017.881461249999</v>
      </c>
      <c r="F45" s="123" t="s">
        <v>453</v>
      </c>
      <c r="G45" s="127" t="s">
        <v>193</v>
      </c>
      <c r="I45" s="35"/>
      <c r="J45" s="42"/>
      <c r="K45" s="42"/>
      <c r="L45" s="42"/>
      <c r="M45" s="42"/>
      <c r="N45" s="42"/>
    </row>
    <row r="46" spans="1:14" s="38" customFormat="1" x14ac:dyDescent="0.25">
      <c r="A46" s="122" t="s">
        <v>441</v>
      </c>
      <c r="B46" s="123" t="s">
        <v>197</v>
      </c>
      <c r="C46" s="123" t="s">
        <v>442</v>
      </c>
      <c r="D46" s="125" t="s">
        <v>443</v>
      </c>
      <c r="E46" s="129">
        <v>1498037.21020987</v>
      </c>
      <c r="F46" s="123" t="s">
        <v>458</v>
      </c>
      <c r="G46" s="127" t="s">
        <v>193</v>
      </c>
      <c r="I46" s="35"/>
      <c r="J46" s="42"/>
      <c r="K46" s="42"/>
      <c r="L46" s="42"/>
      <c r="M46" s="42"/>
      <c r="N46" s="42"/>
    </row>
    <row r="47" spans="1:14" s="38" customFormat="1" x14ac:dyDescent="0.25">
      <c r="A47" s="122" t="s">
        <v>441</v>
      </c>
      <c r="B47" s="123" t="s">
        <v>197</v>
      </c>
      <c r="C47" s="124" t="s">
        <v>427</v>
      </c>
      <c r="D47" s="128">
        <v>45274649</v>
      </c>
      <c r="E47" s="129">
        <v>110517.7</v>
      </c>
      <c r="F47" s="123" t="s">
        <v>458</v>
      </c>
      <c r="G47" s="127" t="s">
        <v>193</v>
      </c>
      <c r="I47" s="35"/>
      <c r="J47" s="42"/>
      <c r="K47" s="42"/>
      <c r="L47" s="42"/>
      <c r="M47" s="42"/>
      <c r="N47" s="42"/>
    </row>
    <row r="48" spans="1:14" s="38" customFormat="1" ht="15" customHeight="1" x14ac:dyDescent="0.25">
      <c r="A48" s="122" t="s">
        <v>441</v>
      </c>
      <c r="B48" s="123" t="s">
        <v>197</v>
      </c>
      <c r="C48" s="123" t="s">
        <v>459</v>
      </c>
      <c r="D48" s="125">
        <v>63078333</v>
      </c>
      <c r="E48" s="129">
        <v>51788.111814399999</v>
      </c>
      <c r="F48" s="123" t="s">
        <v>460</v>
      </c>
      <c r="G48" s="127" t="s">
        <v>193</v>
      </c>
      <c r="I48" s="42"/>
      <c r="J48" s="42"/>
      <c r="K48" s="42"/>
      <c r="L48" s="42"/>
      <c r="M48" s="42"/>
      <c r="N48" s="42"/>
    </row>
    <row r="49" spans="1:14" s="38" customFormat="1" x14ac:dyDescent="0.25">
      <c r="A49" s="122" t="s">
        <v>441</v>
      </c>
      <c r="B49" s="123" t="s">
        <v>197</v>
      </c>
      <c r="C49" s="123" t="s">
        <v>437</v>
      </c>
      <c r="D49" s="125">
        <v>70994226</v>
      </c>
      <c r="E49" s="129">
        <v>27148.04186949</v>
      </c>
      <c r="F49" s="123" t="s">
        <v>461</v>
      </c>
      <c r="G49" s="127" t="s">
        <v>193</v>
      </c>
      <c r="I49" s="42"/>
      <c r="J49" s="42"/>
      <c r="K49" s="42"/>
      <c r="L49" s="42"/>
      <c r="M49" s="42"/>
      <c r="N49" s="42"/>
    </row>
    <row r="50" spans="1:14" s="38" customFormat="1" x14ac:dyDescent="0.25">
      <c r="A50" s="122" t="s">
        <v>441</v>
      </c>
      <c r="B50" s="123" t="s">
        <v>197</v>
      </c>
      <c r="C50" s="123" t="s">
        <v>429</v>
      </c>
      <c r="D50" s="128" t="s">
        <v>430</v>
      </c>
      <c r="E50" s="129">
        <v>10002.258388890001</v>
      </c>
      <c r="F50" s="123" t="s">
        <v>458</v>
      </c>
      <c r="G50" s="127" t="s">
        <v>193</v>
      </c>
      <c r="I50" s="42"/>
      <c r="J50" s="42"/>
      <c r="K50" s="42"/>
      <c r="L50" s="42"/>
      <c r="M50" s="42"/>
      <c r="N50" s="42"/>
    </row>
    <row r="51" spans="1:14" s="38" customFormat="1" ht="25.5" x14ac:dyDescent="0.25">
      <c r="A51" s="122" t="s">
        <v>462</v>
      </c>
      <c r="B51" s="123" t="s">
        <v>198</v>
      </c>
      <c r="C51" s="123" t="s">
        <v>444</v>
      </c>
      <c r="D51" s="128" t="s">
        <v>445</v>
      </c>
      <c r="E51" s="129">
        <v>433336.36202057998</v>
      </c>
      <c r="F51" s="123" t="s">
        <v>463</v>
      </c>
      <c r="G51" s="127" t="s">
        <v>193</v>
      </c>
      <c r="I51" s="42"/>
      <c r="J51" s="42"/>
      <c r="K51" s="42"/>
      <c r="L51" s="42"/>
      <c r="M51" s="42"/>
      <c r="N51" s="42"/>
    </row>
    <row r="52" spans="1:14" s="38" customFormat="1" ht="38.25" x14ac:dyDescent="0.25">
      <c r="A52" s="122" t="s">
        <v>462</v>
      </c>
      <c r="B52" s="123" t="s">
        <v>198</v>
      </c>
      <c r="C52" s="124" t="s">
        <v>454</v>
      </c>
      <c r="D52" s="128" t="s">
        <v>455</v>
      </c>
      <c r="E52" s="126">
        <v>114747.20567710001</v>
      </c>
      <c r="F52" s="123" t="s">
        <v>469</v>
      </c>
      <c r="G52" s="127" t="s">
        <v>193</v>
      </c>
      <c r="I52" s="42"/>
      <c r="J52" s="42"/>
      <c r="K52" s="42"/>
      <c r="L52" s="42"/>
      <c r="M52" s="42"/>
      <c r="N52" s="42"/>
    </row>
    <row r="53" spans="1:14" s="38" customFormat="1" ht="38.25" x14ac:dyDescent="0.25">
      <c r="A53" s="122" t="s">
        <v>462</v>
      </c>
      <c r="B53" s="123" t="s">
        <v>198</v>
      </c>
      <c r="C53" s="123" t="s">
        <v>456</v>
      </c>
      <c r="D53" s="125">
        <v>72496991</v>
      </c>
      <c r="E53" s="126">
        <v>87765.256573060004</v>
      </c>
      <c r="F53" s="123" t="s">
        <v>464</v>
      </c>
      <c r="G53" s="127" t="s">
        <v>193</v>
      </c>
      <c r="I53" s="42"/>
      <c r="J53" s="42"/>
      <c r="K53" s="42"/>
      <c r="L53" s="42"/>
      <c r="M53" s="42"/>
      <c r="N53" s="42"/>
    </row>
    <row r="54" spans="1:14" s="38" customFormat="1" ht="38.25" x14ac:dyDescent="0.25">
      <c r="A54" s="122" t="s">
        <v>462</v>
      </c>
      <c r="B54" s="123" t="s">
        <v>198</v>
      </c>
      <c r="C54" s="124" t="s">
        <v>442</v>
      </c>
      <c r="D54" s="128" t="s">
        <v>443</v>
      </c>
      <c r="E54" s="126">
        <v>48832.307755280002</v>
      </c>
      <c r="F54" s="135" t="s">
        <v>465</v>
      </c>
      <c r="G54" s="127" t="s">
        <v>193</v>
      </c>
      <c r="I54" s="42"/>
      <c r="J54" s="42"/>
      <c r="K54" s="42"/>
      <c r="L54" s="42"/>
      <c r="M54" s="42"/>
      <c r="N54" s="42"/>
    </row>
    <row r="55" spans="1:14" s="169" customFormat="1" ht="25.5" x14ac:dyDescent="0.25">
      <c r="A55" s="122" t="s">
        <v>462</v>
      </c>
      <c r="B55" s="123" t="s">
        <v>198</v>
      </c>
      <c r="C55" s="124" t="s">
        <v>466</v>
      </c>
      <c r="D55" s="128">
        <v>48133981</v>
      </c>
      <c r="E55" s="168">
        <v>34960.054449249998</v>
      </c>
      <c r="F55" s="135" t="s">
        <v>467</v>
      </c>
      <c r="G55" s="127" t="s">
        <v>193</v>
      </c>
      <c r="I55" s="170"/>
      <c r="J55" s="170"/>
      <c r="K55" s="170"/>
      <c r="L55" s="170"/>
      <c r="M55" s="170"/>
      <c r="N55" s="170"/>
    </row>
    <row r="56" spans="1:14" s="38" customFormat="1" ht="15.75" thickBot="1" x14ac:dyDescent="0.3">
      <c r="A56" s="136"/>
      <c r="B56" s="137"/>
      <c r="C56" s="137"/>
      <c r="D56" s="138"/>
      <c r="E56" s="139"/>
      <c r="F56" s="137"/>
      <c r="G56" s="140"/>
      <c r="I56" s="42"/>
      <c r="J56" s="42"/>
      <c r="K56" s="42"/>
      <c r="L56" s="42"/>
      <c r="M56" s="42"/>
      <c r="N56" s="42"/>
    </row>
    <row r="57" spans="1:14" s="38" customFormat="1" ht="12.75" customHeight="1" x14ac:dyDescent="0.25">
      <c r="A57" s="152"/>
      <c r="B57" s="152"/>
      <c r="C57" s="152"/>
      <c r="D57" s="153"/>
      <c r="E57" s="154"/>
      <c r="F57" s="152"/>
      <c r="G57" s="152"/>
      <c r="I57" s="42"/>
      <c r="J57" s="42"/>
      <c r="K57" s="42"/>
      <c r="L57" s="42"/>
      <c r="M57" s="42"/>
      <c r="N57" s="42"/>
    </row>
    <row r="58" spans="1:14" x14ac:dyDescent="0.25">
      <c r="A58" s="48" t="s">
        <v>422</v>
      </c>
      <c r="B58" s="49"/>
      <c r="C58" s="1"/>
      <c r="D58" s="55"/>
      <c r="E58" s="50"/>
      <c r="F58" s="51" t="s">
        <v>61</v>
      </c>
      <c r="G58" s="1"/>
    </row>
  </sheetData>
  <mergeCells count="3">
    <mergeCell ref="A1:G1"/>
    <mergeCell ref="A2:G2"/>
    <mergeCell ref="A3:G3"/>
  </mergeCells>
  <pageMargins left="0.25" right="0.25" top="0.75" bottom="0.75" header="0.3" footer="0.3"/>
  <pageSetup paperSize="9" scale="73" fitToHeight="0" orientation="landscape" r:id="rId1"/>
  <headerFoot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výkaz majetku a závazků AKTIVA</vt:lpstr>
      <vt:lpstr>Kniha podrozvahovych uctu </vt:lpstr>
      <vt:lpstr>Vysvetleni vyznamnych castek</vt:lpstr>
      <vt:lpstr>'Kniha podrozvahovych uctu '!Názvy_tisku</vt:lpstr>
      <vt:lpstr>'výkaz majetku a závazků AKTIVA'!Názvy_tisku</vt:lpstr>
      <vt:lpstr>'Vysvetleni vyznamnych castek'!Názvy_tisku</vt:lpstr>
      <vt:lpstr>'Vysvetleni vyznamnych castek'!Oblast_tisku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Odd. 5403</cp:lastModifiedBy>
  <cp:lastPrinted>2018-11-29T15:18:54Z</cp:lastPrinted>
  <dcterms:created xsi:type="dcterms:W3CDTF">2012-09-11T11:36:23Z</dcterms:created>
  <dcterms:modified xsi:type="dcterms:W3CDTF">2019-02-13T10:29:12Z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TISK_úprava podrozvahy 19.12.2018.xlsx</vt:lpwstr>
  </property>
</Properties>
</file>