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635" yWindow="105" windowWidth="16650" windowHeight="10725" firstSheet="1" activeTab="1"/>
  </bookViews>
  <sheets>
    <sheet name="výkaz majetku a závazků AKTIVA" sheetId="9" r:id="rId1"/>
    <sheet name="Kniha podrozvahovych uctu" sheetId="1" r:id="rId2"/>
  </sheets>
  <definedNames>
    <definedName name="_xlnm._FilterDatabase" localSheetId="1" hidden="1">'Kniha podrozvahovych uctu'!$A$11:$F$95</definedName>
    <definedName name="_xlnm._FilterDatabase" localSheetId="0" hidden="1">'výkaz majetku a závazků AKTIVA'!#REF!</definedName>
    <definedName name="_xlnm.Print_Titles" localSheetId="1">'Kniha podrozvahovych uctu'!$8:$9</definedName>
    <definedName name="_xlnm.Print_Titles" localSheetId="0">'výkaz majetku a závazků AKTIVA'!$6:$7</definedName>
  </definedNames>
  <calcPr calcId="145621"/>
</workbook>
</file>

<file path=xl/calcChain.xml><?xml version="1.0" encoding="utf-8"?>
<calcChain xmlns="http://schemas.openxmlformats.org/spreadsheetml/2006/main">
  <c r="D52" i="9" l="1"/>
  <c r="E90" i="1" l="1"/>
  <c r="E67" i="1"/>
  <c r="E58" i="1"/>
  <c r="E51" i="1"/>
  <c r="E30" i="1"/>
  <c r="E23" i="1"/>
  <c r="E16" i="1"/>
  <c r="E10" i="1"/>
  <c r="G98" i="9"/>
  <c r="G63" i="9"/>
  <c r="G51" i="9" s="1"/>
  <c r="G52" i="9"/>
  <c r="G42" i="9"/>
  <c r="G32" i="9"/>
  <c r="G21" i="9"/>
  <c r="G10" i="9"/>
  <c r="G9" i="9" l="1"/>
  <c r="G8" i="9" s="1"/>
  <c r="D90" i="1"/>
  <c r="D58" i="1" l="1"/>
  <c r="D67" i="1" l="1"/>
  <c r="D51" i="1"/>
  <c r="D30" i="1"/>
  <c r="D23" i="1"/>
  <c r="D16" i="1"/>
  <c r="D10" i="1"/>
  <c r="E98" i="9" l="1"/>
  <c r="F98" i="9"/>
  <c r="D98" i="9"/>
  <c r="E63" i="9"/>
  <c r="F63" i="9"/>
  <c r="D63" i="9"/>
  <c r="E52" i="9"/>
  <c r="F52" i="9"/>
  <c r="E42" i="9"/>
  <c r="F42" i="9"/>
  <c r="D42" i="9"/>
  <c r="E32" i="9"/>
  <c r="F32" i="9"/>
  <c r="D32" i="9"/>
  <c r="E21" i="9"/>
  <c r="F21" i="9"/>
  <c r="D21" i="9"/>
  <c r="E10" i="9"/>
  <c r="F10" i="9"/>
  <c r="D10" i="9"/>
  <c r="D51" i="9" l="1"/>
  <c r="D9" i="9"/>
  <c r="F51" i="9"/>
  <c r="F9" i="9"/>
  <c r="E51" i="9"/>
  <c r="E9" i="9"/>
  <c r="F8" i="9" l="1"/>
  <c r="D8" i="9"/>
  <c r="E8" i="9"/>
</calcChain>
</file>

<file path=xl/sharedStrings.xml><?xml version="1.0" encoding="utf-8"?>
<sst xmlns="http://schemas.openxmlformats.org/spreadsheetml/2006/main" count="416" uniqueCount="412">
  <si>
    <t>Příloha</t>
  </si>
  <si>
    <t>Číslo položky</t>
  </si>
  <si>
    <t>Název položky</t>
  </si>
  <si>
    <t>ÚČETNÍ OBDOBÍ</t>
  </si>
  <si>
    <t>BĚŽNÉ</t>
  </si>
  <si>
    <t>MINULÉ</t>
  </si>
  <si>
    <t>P.I.</t>
  </si>
  <si>
    <t>Jiný drobný dlouhodobý nehmotný majetek</t>
  </si>
  <si>
    <t>Ostatní majetek</t>
  </si>
  <si>
    <t>P.II.</t>
  </si>
  <si>
    <t>P.III.</t>
  </si>
  <si>
    <t>Podmíněné pohledávky z důvodu užívání majetku jinou osobou</t>
  </si>
  <si>
    <t>Krátkodobé podmíněné pohledávky z důvodu úplatného užívání majetku jinou osobou</t>
  </si>
  <si>
    <t>Krátkodobé podmíněné pohledávky z důvodu užívání majetku jinou osobou na základě smlouvy o výpůjčce</t>
  </si>
  <si>
    <t>Dlouhodobé podmíněné pohledávky z důvodu užívání majetku jinou osobou na základě smlouvy o výpůjčce</t>
  </si>
  <si>
    <t>Krátkodobé podmíněné pohledávky z důvodu užívání majetku jinou osobou z jiných důvodů</t>
  </si>
  <si>
    <t>Dlouhodobé podmíněné pohledávky z důvodu užívání majetku jinou osobou z jiných důvodů</t>
  </si>
  <si>
    <t>P.IV.</t>
  </si>
  <si>
    <t>Krátkodobé podmíněné pohledávky ze smluv o prodeji dlouhodobého majetku</t>
  </si>
  <si>
    <t>Dlouhodobé podmíněné pohledávky ze smluv o prodeji dlouhodobého majetku</t>
  </si>
  <si>
    <t>Krátkodobé podmíněné pohledávky z jiných smluv</t>
  </si>
  <si>
    <t>Dlouhodobé podmíněné pohledávky z jiných smluv</t>
  </si>
  <si>
    <t>Krátkodobé podmíněné pohledávky ze vztahu k jiným zdrojům</t>
  </si>
  <si>
    <t>Dlouhodobé podmíněné pohledávky ze vztahu k jiným zdrojům</t>
  </si>
  <si>
    <t>Krátkodobé podmíněné úhrady pohledávek z přijatých zajištění</t>
  </si>
  <si>
    <t>Dlouhodobé podmíněné úhrady pohledávek z přijatých zajištění</t>
  </si>
  <si>
    <t>Krátkodobé podmíněné pohledávky ze soudních sporů, správních řízení a jiných řízení</t>
  </si>
  <si>
    <t>Dlouhodobé podmíněné pohledávky ze soudních sporů, správních řízení a jiných řízení</t>
  </si>
  <si>
    <t>Ostatní krátkodobá podmíněná aktiva</t>
  </si>
  <si>
    <t>Ostatní dlouhodobá podmíněná aktiva</t>
  </si>
  <si>
    <t>P.V.</t>
  </si>
  <si>
    <t>Podmíněné závazky z důvodu užívání cizího majetku</t>
  </si>
  <si>
    <t>Krátkodobé podmíněné závazky ze smluv o pořízení dlouhodobého majetku</t>
  </si>
  <si>
    <t>Dlouhodobé podmíněné závazky ze smluv o pořízení dlouhodobého majetku</t>
  </si>
  <si>
    <t>Krátkodobé podmíněné závazky z jiných smluv</t>
  </si>
  <si>
    <t>Dlouhodobé podmíněné závazky z jiných smluv</t>
  </si>
  <si>
    <t>Krátkodobé podmíněné závazky vyplývající z právních předpisů a další činnosti moci zákonodárné, výkonné nebo soudní</t>
  </si>
  <si>
    <t>Dlouhodobé podmíněné závazky vyplývající z právních předpisů a další činnosti moci zákonodárné, výkonné nebo soudní</t>
  </si>
  <si>
    <t>Ostatní krátkodobá podmíněná pasiva</t>
  </si>
  <si>
    <t>Ostatní dlouhodobá podmíněná pasiva</t>
  </si>
  <si>
    <t>Vyrovnávací účet k podrozvahovým účtům</t>
  </si>
  <si>
    <t>Pohledávky bank z příslibů úvěrů a půjček</t>
  </si>
  <si>
    <t>Pohledávky bank ze záruk</t>
  </si>
  <si>
    <t>Pohledávky bank z akreditivů</t>
  </si>
  <si>
    <t>Pohledávky bank ze spotových operací</t>
  </si>
  <si>
    <t>Pohledávky bank z pevných termínových operací</t>
  </si>
  <si>
    <t>Pohledávky bank z opcí</t>
  </si>
  <si>
    <t>Pohledávky bank ze zástav a závazky z kolaterálu</t>
  </si>
  <si>
    <t>Pohledávky bank z hodnot v úschově, správě, uložení a z obhospodařovaných hodnot</t>
  </si>
  <si>
    <t>Závazky bank z příslibů úvěrů a půjček</t>
  </si>
  <si>
    <t>Závazky bank ze záruk</t>
  </si>
  <si>
    <t>Závazky bank z akreditivů</t>
  </si>
  <si>
    <t>Závazky bank ze spotových operací</t>
  </si>
  <si>
    <t>Závazky bank z pevných termínových operací</t>
  </si>
  <si>
    <t>Závazky bank z opcí</t>
  </si>
  <si>
    <t>Závazky bank ze zástav a závazky z kolaterálu</t>
  </si>
  <si>
    <t>Závazky bank z hodnot v úschově, správě, uložení a z obhospodařovaných hodnot</t>
  </si>
  <si>
    <t>Informace podle § 7 odst. 5 zákona o stavu účtů v knize podrozvahových účtů</t>
  </si>
  <si>
    <t>Vyřazené pohledávky</t>
  </si>
  <si>
    <t>Vyřazené závazky</t>
  </si>
  <si>
    <t>Podpisový záznam:</t>
  </si>
  <si>
    <t>Jiný drobný dlouhodobý hmotný majetek</t>
  </si>
  <si>
    <t>KNIHA PODROZVAHOVÝCH ÚČTŮ</t>
  </si>
  <si>
    <t>Krátkodobé podmíněné pohledávky z předfinancování transferů</t>
  </si>
  <si>
    <t>Dlouhodobé podmíněné pohledávky z předfinancování transferů</t>
  </si>
  <si>
    <t>Krátkodobé podmíněné závazky z předfinancování transferů</t>
  </si>
  <si>
    <t>Dlouhodobé podmíněné závazky z předfinancování transferů</t>
  </si>
  <si>
    <t>Krátkodobé podmíněné pohledávky ze zahraničních transferů</t>
  </si>
  <si>
    <t>Dlouhodobé podmíněné pohledávky ze zahraničních transferů</t>
  </si>
  <si>
    <t>Dlouhodobé podmíněné závazky ze zahraničních transferů</t>
  </si>
  <si>
    <t>Ostatní dlouhodobé podmíněné pohledávky z transferů</t>
  </si>
  <si>
    <t>Ostatní dlouhodobé podmíněné závazky z transferů</t>
  </si>
  <si>
    <t>P.VIII.</t>
  </si>
  <si>
    <t>Dlouhodobé podmíněné pohledávky z transferů a dlouhodobé podmíněné závazky z transferů</t>
  </si>
  <si>
    <t>Krátkodobé podmíněné závazky z finančního leasingu</t>
  </si>
  <si>
    <t>Dlouhodobé podmíněné závazky z finančního leasingu</t>
  </si>
  <si>
    <t>Další podmíněné závazky</t>
  </si>
  <si>
    <t>Krátkodobé podmíněné závazky z poskytnutých garancí jednorázových</t>
  </si>
  <si>
    <t>Dlouhodobé podmíněné závazky z poskytnutých garancí jednorázových</t>
  </si>
  <si>
    <t>Krátkodobé podmíněné závazky z poskytnutých garancí ostatních</t>
  </si>
  <si>
    <t>Dlouhodobé podmíněné závazky z poskytnutých garancí ostatních</t>
  </si>
  <si>
    <t>Krátkodobé podmíněné závazky ze soudních sporů, správních řízení a jiných řízení</t>
  </si>
  <si>
    <t>Dlouhodobé podmíněné závazky ze soudních sporů, správních řízení a jiných řízení</t>
  </si>
  <si>
    <t>Krátkodobé podmíněné pohledávky z transferů a krátkodobé podmíněné závazky z transferů</t>
  </si>
  <si>
    <t>Krátkodobé podmíněné pohledávky ze sdílených daní</t>
  </si>
  <si>
    <t>Dlouhodobé podmíněné pohledávky ze sdílených daní</t>
  </si>
  <si>
    <t>Další podmíněné pohledávky</t>
  </si>
  <si>
    <t>P.I.1.</t>
  </si>
  <si>
    <t>P.I.2.</t>
  </si>
  <si>
    <t>P.I.3.</t>
  </si>
  <si>
    <t>P.I.4.</t>
  </si>
  <si>
    <t>P.I.5.</t>
  </si>
  <si>
    <t>P.II.1.</t>
  </si>
  <si>
    <t>P.II.2.</t>
  </si>
  <si>
    <t>P.II.3.</t>
  </si>
  <si>
    <t>P.II.4.</t>
  </si>
  <si>
    <t>P.II.5.</t>
  </si>
  <si>
    <t>P.II.6.</t>
  </si>
  <si>
    <t>P.III.1.</t>
  </si>
  <si>
    <t>P.III.2.</t>
  </si>
  <si>
    <t>P.III.3.</t>
  </si>
  <si>
    <t>P.III.4.</t>
  </si>
  <si>
    <t>P.III.5.</t>
  </si>
  <si>
    <t>P.III.6.</t>
  </si>
  <si>
    <t>P.IV.1.</t>
  </si>
  <si>
    <t>P.IV.2.</t>
  </si>
  <si>
    <t>P.IV.3.</t>
  </si>
  <si>
    <t>P.IV.4.</t>
  </si>
  <si>
    <t>P.IV.5.</t>
  </si>
  <si>
    <t>P.IV.6.</t>
  </si>
  <si>
    <t>P.IV.7.</t>
  </si>
  <si>
    <t>P.IV.8.</t>
  </si>
  <si>
    <t>P.IV.9.</t>
  </si>
  <si>
    <t>P.IV.10.</t>
  </si>
  <si>
    <t>P.IV.11.</t>
  </si>
  <si>
    <t>P.IV.12.</t>
  </si>
  <si>
    <t>P.IV.A.</t>
  </si>
  <si>
    <t>P.IV.B.</t>
  </si>
  <si>
    <t>P.IV.C.</t>
  </si>
  <si>
    <t>P.IV.D.</t>
  </si>
  <si>
    <t>P.IV.E.</t>
  </si>
  <si>
    <t>P.IV.F.</t>
  </si>
  <si>
    <t>P.IV.G.</t>
  </si>
  <si>
    <t>P.IV.H.</t>
  </si>
  <si>
    <t>P.V.1.</t>
  </si>
  <si>
    <t>P.V.2.</t>
  </si>
  <si>
    <t>P.V.3.</t>
  </si>
  <si>
    <t>P.V.4.</t>
  </si>
  <si>
    <t>P.V.5.</t>
  </si>
  <si>
    <t>P.V.6.</t>
  </si>
  <si>
    <t>P.VI.1.</t>
  </si>
  <si>
    <t>P.VI.2.</t>
  </si>
  <si>
    <t>P.VI.3.</t>
  </si>
  <si>
    <t>P.VI.4.</t>
  </si>
  <si>
    <t>P.VI.5.</t>
  </si>
  <si>
    <t>P.VI.6.</t>
  </si>
  <si>
    <t>P.VI.7.</t>
  </si>
  <si>
    <t>P.VI.8.</t>
  </si>
  <si>
    <t>P.VII.1.</t>
  </si>
  <si>
    <t>P.VII.2.</t>
  </si>
  <si>
    <t>P.VII.3.</t>
  </si>
  <si>
    <t>P.VII.4.</t>
  </si>
  <si>
    <t>P.VII.5.</t>
  </si>
  <si>
    <t>P.VII.6.</t>
  </si>
  <si>
    <t>P.VII.A.</t>
  </si>
  <si>
    <t>P.VII.B.</t>
  </si>
  <si>
    <t>P.VII.C.</t>
  </si>
  <si>
    <t>P.VII.D.</t>
  </si>
  <si>
    <t>P.VII.E.</t>
  </si>
  <si>
    <t>P.VII.F.</t>
  </si>
  <si>
    <t>P.VII.G.</t>
  </si>
  <si>
    <t>P.VII.H.</t>
  </si>
  <si>
    <t>P.VIII.1.</t>
  </si>
  <si>
    <t>P.VIII.2.</t>
  </si>
  <si>
    <t>P.VIII.3.</t>
  </si>
  <si>
    <t>P.VIII.4.</t>
  </si>
  <si>
    <t>P.VIII.5.</t>
  </si>
  <si>
    <r>
      <t>P.</t>
    </r>
    <r>
      <rPr>
        <b/>
        <sz val="10"/>
        <color indexed="8"/>
        <rFont val="Times New Roman"/>
        <family val="1"/>
        <charset val="238"/>
      </rPr>
      <t>VI.</t>
    </r>
  </si>
  <si>
    <r>
      <t>P.</t>
    </r>
    <r>
      <rPr>
        <b/>
        <sz val="10"/>
        <color indexed="8"/>
        <rFont val="Times New Roman"/>
        <family val="1"/>
        <charset val="238"/>
      </rPr>
      <t>VII.</t>
    </r>
  </si>
  <si>
    <r>
      <t>Krátkodobé podmíněné závazk</t>
    </r>
    <r>
      <rPr>
        <sz val="10"/>
        <color indexed="8"/>
        <rFont val="Times New Roman"/>
        <family val="1"/>
        <charset val="238"/>
      </rPr>
      <t>y z operativního leasingu</t>
    </r>
  </si>
  <si>
    <r>
      <t xml:space="preserve">Dlouhodobé podmíněné </t>
    </r>
    <r>
      <rPr>
        <sz val="10"/>
        <color indexed="8"/>
        <rFont val="Times New Roman"/>
        <family val="1"/>
        <charset val="238"/>
      </rPr>
      <t>závazky z operativního leasingu</t>
    </r>
  </si>
  <si>
    <r>
      <t xml:space="preserve">Krátkodobé podmíněné </t>
    </r>
    <r>
      <rPr>
        <sz val="10"/>
        <color indexed="8"/>
        <rFont val="Times New Roman"/>
        <family val="1"/>
        <charset val="238"/>
      </rPr>
      <t>závazky z důvodu užívání cizího majetku na základě smlouvy o výpůjčce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</si>
  <si>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na základě smlouvy o výpůjčce</t>
    </r>
  </si>
  <si>
    <r>
      <t>Krátkodobé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</si>
  <si>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</si>
  <si>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t>Krátkodobé podmíněné závazky ze zahraničních transferů</t>
  </si>
  <si>
    <t>Ostatní krátkodobé podmíněné pohledávky z transferů</t>
  </si>
  <si>
    <t>Ostatní krátkodobé podmíněné závazky z transferů</t>
  </si>
  <si>
    <t>Dlouhodobé podmíněné pohledávky z důvodu úplatného užívání majetku jinou osobou</t>
  </si>
  <si>
    <t>Ostatní podmíněná aktiva a ostatní podmíněná pasiva a vyrovnávací účty</t>
  </si>
  <si>
    <t>Majetek a závazky</t>
  </si>
  <si>
    <t>Příloha č. 5 k vyhlášce č.  312/2014 Sb.</t>
  </si>
  <si>
    <t>Krátkodobé podmíněné závazky z přijatého kolaterálu</t>
  </si>
  <si>
    <t>Dlouhodobé podmíněné závazky z přijatého kolaterálu</t>
  </si>
  <si>
    <t>P.VII.7.</t>
  </si>
  <si>
    <t>P.VII.8.</t>
  </si>
  <si>
    <t>P.VII.9.</t>
  </si>
  <si>
    <t>P.VII.10.</t>
  </si>
  <si>
    <t>P.VII.11.</t>
  </si>
  <si>
    <t>P.VII.12.</t>
  </si>
  <si>
    <t>P.VII.13.</t>
  </si>
  <si>
    <t>P.VII.14.</t>
  </si>
  <si>
    <t xml:space="preserve">(v milionech Kč, s přesností na jedno desetinné místo) </t>
  </si>
  <si>
    <t>A.II.3.</t>
  </si>
  <si>
    <t>A.II.4.</t>
  </si>
  <si>
    <t>Běžné účetní období</t>
  </si>
  <si>
    <t>A.III.A.</t>
  </si>
  <si>
    <t>A.</t>
  </si>
  <si>
    <t>A.I.</t>
  </si>
  <si>
    <t>A.I.1.</t>
  </si>
  <si>
    <t>A.I.2.</t>
  </si>
  <si>
    <t>A.I.3.</t>
  </si>
  <si>
    <t>A.I.4.</t>
  </si>
  <si>
    <t>A.I.5.</t>
  </si>
  <si>
    <t>A.I.6.</t>
  </si>
  <si>
    <t>A.I.7.</t>
  </si>
  <si>
    <t>A.I.8.</t>
  </si>
  <si>
    <t>A.I.9.</t>
  </si>
  <si>
    <t>A.I.A.</t>
  </si>
  <si>
    <t>A.II.</t>
  </si>
  <si>
    <t>A.II.1.</t>
  </si>
  <si>
    <t>A.II.2.</t>
  </si>
  <si>
    <t>A.II.5.</t>
  </si>
  <si>
    <t>A.III.</t>
  </si>
  <si>
    <t>A.IV.</t>
  </si>
  <si>
    <t>A.IV.1.</t>
  </si>
  <si>
    <t>A.IV.2.</t>
  </si>
  <si>
    <t>A.IV.3.</t>
  </si>
  <si>
    <t>A.IV.4.</t>
  </si>
  <si>
    <t>Daň z příjmů</t>
  </si>
  <si>
    <t>B.</t>
  </si>
  <si>
    <t>B.I.</t>
  </si>
  <si>
    <t>B.I.1.</t>
  </si>
  <si>
    <t>B.I.2.</t>
  </si>
  <si>
    <t>B.I.3.</t>
  </si>
  <si>
    <t>B.I.4.</t>
  </si>
  <si>
    <t>B.I.5.</t>
  </si>
  <si>
    <t>B.I.6.</t>
  </si>
  <si>
    <t>B.I.7.</t>
  </si>
  <si>
    <t>B.I.8.</t>
  </si>
  <si>
    <t>B.I.9.</t>
  </si>
  <si>
    <t>B.I.10.</t>
  </si>
  <si>
    <t>B.II.</t>
  </si>
  <si>
    <t>B.II.1.</t>
  </si>
  <si>
    <t>B.II.2.</t>
  </si>
  <si>
    <t>B.II.3.</t>
  </si>
  <si>
    <t>B.II.4.</t>
  </si>
  <si>
    <t>B.II.5.</t>
  </si>
  <si>
    <t>B.II.6.</t>
  </si>
  <si>
    <t>B.III.</t>
  </si>
  <si>
    <t>B.III.1.</t>
  </si>
  <si>
    <t>B.III.2.</t>
  </si>
  <si>
    <t>B.III.3.</t>
  </si>
  <si>
    <t>B.III.4.</t>
  </si>
  <si>
    <t>B.III.5.</t>
  </si>
  <si>
    <t>B.III.6.</t>
  </si>
  <si>
    <t>B.III.7.</t>
  </si>
  <si>
    <t>B.III.8.</t>
  </si>
  <si>
    <t>B.III.9.</t>
  </si>
  <si>
    <t>Příloha č. 2 k vyhlášce č. 312/2014 Sb.</t>
  </si>
  <si>
    <t>Souhrnný výkaz majetku a závazků státu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</si>
  <si>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</si>
  <si>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</si>
  <si>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</si>
  <si>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</si>
  <si>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t>AKTIVA</t>
  </si>
  <si>
    <t>Stálá aktiva</t>
  </si>
  <si>
    <t>Dlouhodobý nehmotný majetek</t>
  </si>
  <si>
    <t>Nehmotné výsledky výzkumu a vývoje</t>
  </si>
  <si>
    <t>Software</t>
  </si>
  <si>
    <t>Ocenitelná práva</t>
  </si>
  <si>
    <t>Povolenky na emise a preferenční limity</t>
  </si>
  <si>
    <t>Drobný dlouhodobý nehmotný majetek</t>
  </si>
  <si>
    <t>Ostatní dlouhodobý nehmotný majetek</t>
  </si>
  <si>
    <t>Nedokončený dlouhodobý nehmotný majetek</t>
  </si>
  <si>
    <t>Poskytnuté zálohy na dlouhodobý nehmotný majetek</t>
  </si>
  <si>
    <t>Dlouhodobý nehmotný majetek určený k prodeji</t>
  </si>
  <si>
    <t>Konsolidační rozdíl</t>
  </si>
  <si>
    <t>Dlouhodobý hmotný majetek</t>
  </si>
  <si>
    <t>Pozemky</t>
  </si>
  <si>
    <t>Kulturní předměty</t>
  </si>
  <si>
    <t>Stavby</t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</si>
  <si>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</si>
  <si>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t>Pěstitelské celky trvalých porostů</t>
  </si>
  <si>
    <t>A.II.6.</t>
  </si>
  <si>
    <t>Drobný dlouhodobý hmotný majetek</t>
  </si>
  <si>
    <t>A.II.7.</t>
  </si>
  <si>
    <t>Ostatní dlouhodobý hmotný majetek</t>
  </si>
  <si>
    <t>A.II.8.</t>
  </si>
  <si>
    <t>Nedokončený dlouhodobý hmotný majetek</t>
  </si>
  <si>
    <t>A.II.9.</t>
  </si>
  <si>
    <t>Poskytnuté zálohy na dlouhodobý hmotný majetek</t>
  </si>
  <si>
    <t>A.II.10.</t>
  </si>
  <si>
    <t>Dlouhodobý hmotný majetek určený k prodeji</t>
  </si>
  <si>
    <t>Dlouhodobý finanční majetek</t>
  </si>
  <si>
    <t>A.III.1.</t>
  </si>
  <si>
    <t>Majetkové účasti v osobách s rozhodujícím vlivem</t>
  </si>
  <si>
    <t>A.III.2.</t>
  </si>
  <si>
    <t>Majetkové účasti v osobách s podstatným vlivem</t>
  </si>
  <si>
    <t>A.III.3.</t>
  </si>
  <si>
    <t>Dluhové cenné papíry držené do splatnosti</t>
  </si>
  <si>
    <t>A.III.4.</t>
  </si>
  <si>
    <t>Dlouhodobé půjčky</t>
  </si>
  <si>
    <t>A.III.5.</t>
  </si>
  <si>
    <t>Termínované vklady dlouhodobé</t>
  </si>
  <si>
    <t>A.III.6.</t>
  </si>
  <si>
    <t>Ostatní dlouhodobý finanční majetek</t>
  </si>
  <si>
    <t>A.III.7.</t>
  </si>
  <si>
    <t>Pořizovaný dlouhodobý finanční majetek</t>
  </si>
  <si>
    <t>A.III.8.</t>
  </si>
  <si>
    <t>Poskytnuté zálohy na dlouhodobý finanční majetek</t>
  </si>
  <si>
    <t>Cenné papíry a podíly v ekvivalenci</t>
  </si>
  <si>
    <t>Dlouhodobé pohledávky</t>
  </si>
  <si>
    <t>Poskytnuté návratné finanční výpomoci dlouhodobé</t>
  </si>
  <si>
    <t>Dlouhodobé pohledávky z postoupených úvěrů</t>
  </si>
  <si>
    <t>Dlouhodobé poskytnuté zálohy</t>
  </si>
  <si>
    <t>Dlouhodobé pohledávky z ručení</t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</si>
  <si>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</si>
  <si>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t>Ostatní dlouhodobé pohledávky</t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</si>
  <si>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</si>
  <si>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Dlouhodobé poskytnuté zálohy na transfery</t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</si>
  <si>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</si>
  <si>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t>Dlouhodobé zprostředkování transferů</t>
  </si>
  <si>
    <t>A.IV.A.</t>
  </si>
  <si>
    <t>Pohledávky z veřejného zdravotního pojištění - dlouhodobé</t>
  </si>
  <si>
    <t>Oběžná aktiva</t>
  </si>
  <si>
    <t>Zásoby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</si>
  <si>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</si>
  <si>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</si>
  <si>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</si>
  <si>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</si>
  <si>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</si>
  <si>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</si>
  <si>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</si>
  <si>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</si>
  <si>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</si>
  <si>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Ostatní zásoby</t>
  </si>
  <si>
    <t>Krátkodobé pohledávky</t>
  </si>
  <si>
    <t>Odběratelé</t>
  </si>
  <si>
    <t>Směnky k inkasu</t>
  </si>
  <si>
    <t>Pohledávky za eskontované cenné papíry</t>
  </si>
  <si>
    <t>Krátkodobé poskytnuté zálohy</t>
  </si>
  <si>
    <t>Jiné pohledávky z hlavní činnosti</t>
  </si>
  <si>
    <t>Poskytnuté návratné finanční výpomoci krátkodobé</t>
  </si>
  <si>
    <t>B.II.7.</t>
  </si>
  <si>
    <t>Krátkodobé pohledávky z postoupených úvěrů</t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</si>
  <si>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</si>
  <si>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</si>
  <si>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</si>
  <si>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t>Pohledávky za zaměstnanci</t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</si>
  <si>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</si>
  <si>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t>Sociální zabezpečení</t>
  </si>
  <si>
    <t>B.II.11.</t>
  </si>
  <si>
    <t>Zdravotní pojištění</t>
  </si>
  <si>
    <t>B.II.12.</t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</si>
  <si>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</si>
  <si>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</si>
  <si>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</si>
  <si>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t>Ostatní daně, poplatky a jiná obdobná peněžitá plnění</t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</si>
  <si>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</si>
  <si>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t>Daň z přidané hodnoty</t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</si>
  <si>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</si>
  <si>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t>Pohledávky za osobami mimo vybrané vládní instituce</t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</si>
  <si>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</si>
  <si>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t>Pohledávky za vybranými ústředními vládními institucemi</t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</si>
  <si>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</si>
  <si>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t>Pohledávky za vybranými místními vládními institucemi</t>
  </si>
  <si>
    <t>B.II.19.</t>
  </si>
  <si>
    <t>Pohledávky ze správy daní</t>
  </si>
  <si>
    <t>B.II.20.</t>
  </si>
  <si>
    <t>Zúčtování z přerozdělování daní</t>
  </si>
  <si>
    <t>B.II.21.</t>
  </si>
  <si>
    <t>Pohledávky z exekuce a ostatního nakládání s cizím majetkem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</si>
  <si>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</si>
  <si>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t>Ostatní pohledávky ze správy daní</t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</si>
  <si>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</si>
  <si>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t>Krátkodobé pohledávky z ručení</t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</si>
  <si>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</si>
  <si>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Pevné termínové operace a opce</t>
  </si>
  <si>
    <t>B.II.25.</t>
  </si>
  <si>
    <t>Pohledávky z neukončených finančních operací</t>
  </si>
  <si>
    <t>B.II.26.</t>
  </si>
  <si>
    <t>Pohledávky z finančního zajištění</t>
  </si>
  <si>
    <t>B.II.27.</t>
  </si>
  <si>
    <t>Pohledávky z vydaných dluhopisů</t>
  </si>
  <si>
    <t>B.II.28.</t>
  </si>
  <si>
    <t>Krátkodobé poskytnuté zálohy na transfery</t>
  </si>
  <si>
    <t>B.II.29.</t>
  </si>
  <si>
    <t>Krátkodobé zprostředkování transferů</t>
  </si>
  <si>
    <t>B.II.30.</t>
  </si>
  <si>
    <t>Náklady příštích období</t>
  </si>
  <si>
    <t>B.II.31.</t>
  </si>
  <si>
    <t>Příjmy příštích období</t>
  </si>
  <si>
    <t>B.II.32.</t>
  </si>
  <si>
    <t>Dohadné účty aktivní</t>
  </si>
  <si>
    <t>B.II.33.</t>
  </si>
  <si>
    <t>Ostatní krátkodobé pohledávky</t>
  </si>
  <si>
    <t>B.II.A.</t>
  </si>
  <si>
    <t>Pohledávky z veřejného zdravotního pojištění - krátkodobé</t>
  </si>
  <si>
    <t>Krátkodobý finanční majetek</t>
  </si>
  <si>
    <t>Majetkové cenné papíry k obchodování</t>
  </si>
  <si>
    <t>Dluhové cenné papíry k obchodování</t>
  </si>
  <si>
    <t>Jiné cenné papíry</t>
  </si>
  <si>
    <t>Termínované vklady krátkodobé</t>
  </si>
  <si>
    <t>Jiné běžné účty</t>
  </si>
  <si>
    <t>Účty státních finančních aktiv</t>
  </si>
  <si>
    <t>Účty řízení likvidity státní pokladny a státního dluhu</t>
  </si>
  <si>
    <t>Účty pro sdílení daní a pro dělenou správu</t>
  </si>
  <si>
    <t>Běžný účet</t>
  </si>
  <si>
    <t>B.III.10.</t>
  </si>
  <si>
    <t>Běžný účet FKSP</t>
  </si>
  <si>
    <t>B.III.11.</t>
  </si>
  <si>
    <t>Základní běžný účet územních samosprávných celků</t>
  </si>
  <si>
    <t>B.III.12.</t>
  </si>
  <si>
    <t>Běžné účty fondů územních samosprávných celků</t>
  </si>
  <si>
    <t>B.III.13.</t>
  </si>
  <si>
    <t>Běžné účty státních fondů</t>
  </si>
  <si>
    <t>B.III.14.</t>
  </si>
  <si>
    <t>Běžné účty fondů organizačních složek státu</t>
  </si>
  <si>
    <t>B.III.15.</t>
  </si>
  <si>
    <t>Ceniny</t>
  </si>
  <si>
    <t>B.III.16.</t>
  </si>
  <si>
    <t>Peníze na cestě</t>
  </si>
  <si>
    <t>B.III.17.</t>
  </si>
  <si>
    <t>Pokladna</t>
  </si>
  <si>
    <t>B.III.A.</t>
  </si>
  <si>
    <t>Běžné účty zdravotních pojišťoven</t>
  </si>
  <si>
    <t>B.III.B.</t>
  </si>
  <si>
    <t>Ostatní krátkodobý finanční majetek</t>
  </si>
  <si>
    <t>Sestaveno k 31. 12. 2020</t>
  </si>
  <si>
    <t xml:space="preserve">Okamžik sestavení: </t>
  </si>
  <si>
    <t>Okamžik sestavení: 22. 11. 2021                                                                                                                                    Podpisový záznam: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</si>
</sst>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78">
    <xf numFmtId="0" fontId="0" fillId="0" borderId="0"/>
    <xf numFmtId="166" fontId="20" fillId="0" borderId="0"/>
    <xf numFmtId="167" fontId="21" fillId="0" borderId="0" applyProtection="0"/>
    <xf numFmtId="167" fontId="2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23" borderId="0" applyNumberFormat="0" applyBorder="0" applyAlignment="0" applyProtection="0"/>
    <xf numFmtId="0" fontId="23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9" borderId="0" applyNumberFormat="0" applyBorder="0" applyAlignment="0" applyProtection="0"/>
    <xf numFmtId="0" fontId="25" fillId="29" borderId="1" applyNumberFormat="0" applyAlignment="0" applyProtection="0"/>
    <xf numFmtId="0" fontId="11" fillId="0" borderId="2" applyNumberFormat="0" applyFill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6" applyNumberFormat="0" applyAlignment="0" applyProtection="0"/>
    <xf numFmtId="0" fontId="33" fillId="27" borderId="1" applyNumberFormat="0" applyAlignment="0" applyProtection="0"/>
    <xf numFmtId="0" fontId="12" fillId="34" borderId="6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9" borderId="0" applyNumberFormat="0" applyBorder="0" applyAlignment="0" applyProtection="0"/>
    <xf numFmtId="0" fontId="19" fillId="0" borderId="0"/>
    <xf numFmtId="0" fontId="4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41" fillId="26" borderId="11" applyNumberFormat="0" applyFont="0" applyAlignment="0" applyProtection="0"/>
    <xf numFmtId="0" fontId="42" fillId="29" borderId="12" applyNumberFormat="0" applyAlignment="0" applyProtection="0"/>
    <xf numFmtId="0" fontId="2" fillId="5" borderId="11" applyNumberFormat="0" applyFont="0" applyAlignment="0" applyProtection="0"/>
    <xf numFmtId="0" fontId="14" fillId="0" borderId="13" applyNumberFormat="0" applyFill="0" applyAlignment="0" applyProtection="0"/>
    <xf numFmtId="4" fontId="43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3" fillId="35" borderId="14" applyNumberFormat="0" applyProtection="0">
      <alignment vertical="center"/>
    </xf>
    <xf numFmtId="4" fontId="45" fillId="9" borderId="15" applyNumberFormat="0" applyProtection="0">
      <alignment vertical="center"/>
    </xf>
    <xf numFmtId="4" fontId="43" fillId="35" borderId="14" applyNumberFormat="0" applyProtection="0">
      <alignment horizontal="left" vertical="center" indent="1"/>
    </xf>
    <xf numFmtId="4" fontId="44" fillId="9" borderId="15" applyNumberFormat="0" applyProtection="0">
      <alignment horizontal="left" vertical="center" indent="1"/>
    </xf>
    <xf numFmtId="0" fontId="46" fillId="9" borderId="15" applyNumberFormat="0" applyProtection="0">
      <alignment horizontal="left" vertical="top" indent="1"/>
    </xf>
    <xf numFmtId="0" fontId="44" fillId="9" borderId="15" applyNumberFormat="0" applyProtection="0">
      <alignment horizontal="left" vertical="top" indent="1"/>
    </xf>
    <xf numFmtId="4" fontId="18" fillId="3" borderId="14" applyNumberFormat="0" applyProtection="0">
      <alignment horizontal="right" vertical="center"/>
    </xf>
    <xf numFmtId="4" fontId="47" fillId="3" borderId="15" applyNumberFormat="0" applyProtection="0">
      <alignment horizontal="right" vertical="center"/>
    </xf>
    <xf numFmtId="4" fontId="18" fillId="36" borderId="14" applyNumberFormat="0" applyProtection="0">
      <alignment horizontal="right" vertical="center"/>
    </xf>
    <xf numFmtId="4" fontId="47" fillId="4" borderId="15" applyNumberFormat="0" applyProtection="0">
      <alignment horizontal="right" vertical="center"/>
    </xf>
    <xf numFmtId="4" fontId="18" fillId="37" borderId="16" applyNumberFormat="0" applyProtection="0">
      <alignment horizontal="right" vertical="center"/>
    </xf>
    <xf numFmtId="4" fontId="47" fillId="37" borderId="15" applyNumberFormat="0" applyProtection="0">
      <alignment horizontal="right" vertical="center"/>
    </xf>
    <xf numFmtId="4" fontId="18" fillId="10" borderId="14" applyNumberFormat="0" applyProtection="0">
      <alignment horizontal="right" vertical="center"/>
    </xf>
    <xf numFmtId="4" fontId="47" fillId="10" borderId="15" applyNumberFormat="0" applyProtection="0">
      <alignment horizontal="right" vertical="center"/>
    </xf>
    <xf numFmtId="4" fontId="18" fillId="13" borderId="14" applyNumberFormat="0" applyProtection="0">
      <alignment horizontal="right" vertical="center"/>
    </xf>
    <xf numFmtId="4" fontId="47" fillId="13" borderId="15" applyNumberFormat="0" applyProtection="0">
      <alignment horizontal="right" vertical="center"/>
    </xf>
    <xf numFmtId="4" fontId="18" fillId="11" borderId="14" applyNumberFormat="0" applyProtection="0">
      <alignment horizontal="right" vertical="center"/>
    </xf>
    <xf numFmtId="4" fontId="47" fillId="11" borderId="15" applyNumberFormat="0" applyProtection="0">
      <alignment horizontal="right" vertical="center"/>
    </xf>
    <xf numFmtId="4" fontId="18" fillId="38" borderId="14" applyNumberFormat="0" applyProtection="0">
      <alignment horizontal="right" vertical="center"/>
    </xf>
    <xf numFmtId="4" fontId="47" fillId="38" borderId="15" applyNumberFormat="0" applyProtection="0">
      <alignment horizontal="right" vertical="center"/>
    </xf>
    <xf numFmtId="4" fontId="18" fillId="39" borderId="14" applyNumberFormat="0" applyProtection="0">
      <alignment horizontal="right" vertical="center"/>
    </xf>
    <xf numFmtId="4" fontId="47" fillId="39" borderId="15" applyNumberFormat="0" applyProtection="0">
      <alignment horizontal="right" vertical="center"/>
    </xf>
    <xf numFmtId="4" fontId="18" fillId="8" borderId="14" applyNumberFormat="0" applyProtection="0">
      <alignment horizontal="right" vertical="center"/>
    </xf>
    <xf numFmtId="4" fontId="47" fillId="8" borderId="15" applyNumberFormat="0" applyProtection="0">
      <alignment horizontal="right" vertical="center"/>
    </xf>
    <xf numFmtId="4" fontId="18" fillId="40" borderId="16" applyNumberFormat="0" applyProtection="0">
      <alignment horizontal="left" vertical="center" indent="1"/>
    </xf>
    <xf numFmtId="4" fontId="44" fillId="40" borderId="17" applyNumberFormat="0" applyProtection="0">
      <alignment horizontal="left" vertical="center" indent="1"/>
    </xf>
    <xf numFmtId="0" fontId="48" fillId="0" borderId="0"/>
    <xf numFmtId="0" fontId="19" fillId="0" borderId="0">
      <alignment horizontal="left"/>
    </xf>
    <xf numFmtId="0" fontId="49" fillId="41" borderId="0"/>
    <xf numFmtId="4" fontId="50" fillId="42" borderId="16" applyNumberFormat="0" applyProtection="0">
      <alignment horizontal="left" vertical="center" indent="1"/>
    </xf>
    <xf numFmtId="4" fontId="47" fillId="43" borderId="0" applyNumberFormat="0" applyProtection="0">
      <alignment horizontal="left" vertical="center" indent="1"/>
    </xf>
    <xf numFmtId="4" fontId="50" fillId="42" borderId="16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18" fillId="44" borderId="14" applyNumberFormat="0" applyProtection="0">
      <alignment horizontal="right" vertical="center"/>
    </xf>
    <xf numFmtId="4" fontId="47" fillId="45" borderId="15" applyNumberFormat="0" applyProtection="0">
      <alignment horizontal="right" vertical="center"/>
    </xf>
    <xf numFmtId="4" fontId="18" fillId="43" borderId="16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18" fillId="45" borderId="16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0" fontId="18" fillId="46" borderId="14" applyNumberFormat="0" applyProtection="0">
      <alignment horizontal="left" vertical="center" indent="1"/>
    </xf>
    <xf numFmtId="0" fontId="41" fillId="42" borderId="15" applyNumberFormat="0" applyProtection="0">
      <alignment horizontal="left" vertical="center" indent="1"/>
    </xf>
    <xf numFmtId="0" fontId="19" fillId="42" borderId="15" applyNumberFormat="0" applyProtection="0">
      <alignment horizontal="left" vertical="top" indent="1"/>
    </xf>
    <xf numFmtId="0" fontId="41" fillId="42" borderId="15" applyNumberFormat="0" applyProtection="0">
      <alignment horizontal="left" vertical="top" indent="1"/>
    </xf>
    <xf numFmtId="0" fontId="18" fillId="47" borderId="14" applyNumberFormat="0" applyProtection="0">
      <alignment horizontal="left" vertical="center" indent="1"/>
    </xf>
    <xf numFmtId="0" fontId="41" fillId="45" borderId="15" applyNumberFormat="0" applyProtection="0">
      <alignment horizontal="left" vertical="center" indent="1"/>
    </xf>
    <xf numFmtId="0" fontId="19" fillId="45" borderId="15" applyNumberFormat="0" applyProtection="0">
      <alignment horizontal="left" vertical="top" indent="1"/>
    </xf>
    <xf numFmtId="0" fontId="41" fillId="45" borderId="15" applyNumberFormat="0" applyProtection="0">
      <alignment horizontal="left" vertical="top" indent="1"/>
    </xf>
    <xf numFmtId="0" fontId="18" fillId="2" borderId="14" applyNumberFormat="0" applyProtection="0">
      <alignment horizontal="left" vertical="center" indent="1"/>
    </xf>
    <xf numFmtId="0" fontId="41" fillId="2" borderId="15" applyNumberFormat="0" applyProtection="0">
      <alignment horizontal="left" vertical="center" indent="1"/>
    </xf>
    <xf numFmtId="0" fontId="19" fillId="2" borderId="15" applyNumberFormat="0" applyProtection="0">
      <alignment horizontal="left" vertical="top" indent="1"/>
    </xf>
    <xf numFmtId="0" fontId="41" fillId="2" borderId="15" applyNumberFormat="0" applyProtection="0">
      <alignment horizontal="left" vertical="top" indent="1"/>
    </xf>
    <xf numFmtId="0" fontId="18" fillId="43" borderId="14" applyNumberFormat="0" applyProtection="0">
      <alignment horizontal="left" vertical="center" indent="1"/>
    </xf>
    <xf numFmtId="0" fontId="41" fillId="43" borderId="15" applyNumberFormat="0" applyProtection="0">
      <alignment horizontal="left" vertical="center" indent="1"/>
    </xf>
    <xf numFmtId="0" fontId="19" fillId="43" borderId="15" applyNumberFormat="0" applyProtection="0">
      <alignment horizontal="left" vertical="top" indent="1"/>
    </xf>
    <xf numFmtId="0" fontId="41" fillId="43" borderId="15" applyNumberFormat="0" applyProtection="0">
      <alignment horizontal="left" vertical="top" indent="1"/>
    </xf>
    <xf numFmtId="4" fontId="18" fillId="12" borderId="14" applyNumberFormat="0" applyProtection="0">
      <alignment horizontal="left" vertical="center" indent="1"/>
    </xf>
    <xf numFmtId="4" fontId="44" fillId="45" borderId="0" applyNumberFormat="0" applyProtection="0">
      <alignment horizontal="left" vertical="center" indent="1"/>
    </xf>
    <xf numFmtId="0" fontId="19" fillId="48" borderId="18" applyNumberFormat="0">
      <protection locked="0"/>
    </xf>
    <xf numFmtId="0" fontId="41" fillId="48" borderId="19" applyNumberFormat="0">
      <protection locked="0"/>
    </xf>
    <xf numFmtId="0" fontId="43" fillId="42" borderId="20" applyBorder="0"/>
    <xf numFmtId="4" fontId="53" fillId="5" borderId="15" applyNumberFormat="0" applyProtection="0">
      <alignment vertical="center"/>
    </xf>
    <xf numFmtId="4" fontId="47" fillId="5" borderId="15" applyNumberFormat="0" applyProtection="0">
      <alignment vertical="center"/>
    </xf>
    <xf numFmtId="4" fontId="54" fillId="49" borderId="19" applyNumberFormat="0" applyProtection="0">
      <alignment vertical="center"/>
    </xf>
    <xf numFmtId="4" fontId="55" fillId="5" borderId="15" applyNumberFormat="0" applyProtection="0">
      <alignment vertical="center"/>
    </xf>
    <xf numFmtId="4" fontId="53" fillId="46" borderId="15" applyNumberFormat="0" applyProtection="0">
      <alignment horizontal="left" vertical="center" indent="1"/>
    </xf>
    <xf numFmtId="4" fontId="47" fillId="5" borderId="15" applyNumberFormat="0" applyProtection="0">
      <alignment horizontal="left" vertical="center" indent="1"/>
    </xf>
    <xf numFmtId="0" fontId="53" fillId="5" borderId="15" applyNumberFormat="0" applyProtection="0">
      <alignment horizontal="left" vertical="top" indent="1"/>
    </xf>
    <xf numFmtId="0" fontId="47" fillId="5" borderId="15" applyNumberFormat="0" applyProtection="0">
      <alignment horizontal="left" vertical="top" indent="1"/>
    </xf>
    <xf numFmtId="4" fontId="18" fillId="0" borderId="14" applyNumberFormat="0" applyProtection="0">
      <alignment horizontal="right" vertical="center"/>
    </xf>
    <xf numFmtId="4" fontId="47" fillId="43" borderId="15" applyNumberFormat="0" applyProtection="0">
      <alignment horizontal="right" vertical="center"/>
    </xf>
    <xf numFmtId="4" fontId="43" fillId="0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4" fontId="47" fillId="45" borderId="15" applyNumberFormat="0" applyProtection="0">
      <alignment horizontal="left" vertical="center" indent="1"/>
    </xf>
    <xf numFmtId="4" fontId="47" fillId="45" borderId="15" applyNumberFormat="0" applyProtection="0">
      <alignment horizontal="left" vertical="center" indent="1"/>
    </xf>
    <xf numFmtId="4" fontId="18" fillId="12" borderId="14" applyNumberFormat="0" applyProtection="0">
      <alignment horizontal="left" vertical="center" indent="1"/>
    </xf>
    <xf numFmtId="0" fontId="53" fillId="45" borderId="15" applyNumberFormat="0" applyProtection="0">
      <alignment horizontal="left" vertical="top" indent="1"/>
    </xf>
    <xf numFmtId="0" fontId="47" fillId="45" borderId="15" applyNumberFormat="0" applyProtection="0">
      <alignment horizontal="left" vertical="top" indent="1"/>
    </xf>
    <xf numFmtId="4" fontId="56" fillId="50" borderId="16" applyNumberFormat="0" applyProtection="0">
      <alignment horizontal="left" vertical="center" indent="1"/>
    </xf>
    <xf numFmtId="4" fontId="57" fillId="50" borderId="0" applyNumberFormat="0" applyProtection="0">
      <alignment horizontal="left" vertical="center" indent="1"/>
    </xf>
    <xf numFmtId="0" fontId="18" fillId="51" borderId="19"/>
    <xf numFmtId="4" fontId="58" fillId="48" borderId="14" applyNumberFormat="0" applyProtection="0">
      <alignment horizontal="right" vertical="center"/>
    </xf>
    <xf numFmtId="4" fontId="59" fillId="43" borderId="15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15" fillId="9" borderId="1" applyNumberFormat="0" applyAlignment="0" applyProtection="0"/>
    <xf numFmtId="0" fontId="61" fillId="48" borderId="1" applyNumberFormat="0" applyAlignment="0" applyProtection="0"/>
    <xf numFmtId="0" fontId="16" fillId="48" borderId="12" applyNumberFormat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42" borderId="0" applyNumberFormat="0" applyBorder="0" applyAlignment="0" applyProtection="0"/>
    <xf numFmtId="0" fontId="10" fillId="12" borderId="0" applyNumberFormat="0" applyBorder="0" applyAlignment="0" applyProtection="0"/>
    <xf numFmtId="0" fontId="10" fillId="37" borderId="0" applyNumberFormat="0" applyBorder="0" applyAlignment="0" applyProtection="0"/>
    <xf numFmtId="0" fontId="69" fillId="0" borderId="0"/>
    <xf numFmtId="0" fontId="2" fillId="0" borderId="0"/>
  </cellStyleXfs>
  <cellXfs count="156">
    <xf numFmtId="0" fontId="0" fillId="0" borderId="0" xfId="0"/>
    <xf numFmtId="0" fontId="2" fillId="0" borderId="0" xfId="70" applyFill="1"/>
    <xf numFmtId="0" fontId="2" fillId="0" borderId="0" xfId="70" applyFont="1" applyFill="1"/>
    <xf numFmtId="0" fontId="5" fillId="0" borderId="0" xfId="71" applyFont="1" applyFill="1" applyBorder="1" applyAlignment="1"/>
    <xf numFmtId="0" fontId="63" fillId="0" borderId="0" xfId="70" applyFont="1" applyFill="1"/>
    <xf numFmtId="0" fontId="64" fillId="0" borderId="0" xfId="70" applyFont="1" applyFill="1"/>
    <xf numFmtId="0" fontId="65" fillId="0" borderId="0" xfId="70" applyFont="1" applyFill="1"/>
    <xf numFmtId="0" fontId="65" fillId="0" borderId="19" xfId="70" applyFont="1" applyFill="1" applyBorder="1" applyAlignment="1">
      <alignment horizontal="center"/>
    </xf>
    <xf numFmtId="0" fontId="65" fillId="0" borderId="22" xfId="70" applyFont="1" applyFill="1" applyBorder="1" applyAlignment="1">
      <alignment horizontal="center"/>
    </xf>
    <xf numFmtId="0" fontId="66" fillId="0" borderId="0" xfId="70" applyFont="1" applyFill="1"/>
    <xf numFmtId="0" fontId="8" fillId="0" borderId="0" xfId="70" applyFont="1" applyFill="1"/>
    <xf numFmtId="0" fontId="9" fillId="0" borderId="19" xfId="70" applyFont="1" applyFill="1" applyBorder="1"/>
    <xf numFmtId="0" fontId="9" fillId="0" borderId="23" xfId="70" applyFont="1" applyFill="1" applyBorder="1"/>
    <xf numFmtId="0" fontId="2" fillId="0" borderId="0" xfId="70" applyFill="1" applyAlignment="1">
      <alignment vertical="center"/>
    </xf>
    <xf numFmtId="0" fontId="65" fillId="0" borderId="24" xfId="70" applyFont="1" applyFill="1" applyBorder="1" applyAlignment="1">
      <alignment horizontal="left" vertical="center"/>
    </xf>
    <xf numFmtId="0" fontId="64" fillId="0" borderId="19" xfId="70" applyFont="1" applyFill="1" applyBorder="1" applyAlignment="1">
      <alignment horizontal="left"/>
    </xf>
    <xf numFmtId="0" fontId="7" fillId="0" borderId="19" xfId="70" applyFont="1" applyFill="1" applyBorder="1" applyAlignment="1">
      <alignment horizontal="left" vertical="center"/>
    </xf>
    <xf numFmtId="0" fontId="65" fillId="0" borderId="19" xfId="70" applyFont="1" applyFill="1" applyBorder="1" applyAlignment="1">
      <alignment horizontal="left" vertical="center"/>
    </xf>
    <xf numFmtId="0" fontId="64" fillId="0" borderId="24" xfId="70" applyFont="1" applyFill="1" applyBorder="1" applyAlignment="1">
      <alignment horizontal="left"/>
    </xf>
    <xf numFmtId="0" fontId="6" fillId="0" borderId="19" xfId="70" applyFont="1" applyFill="1" applyBorder="1" applyAlignment="1">
      <alignment horizontal="left" wrapText="1"/>
    </xf>
    <xf numFmtId="0" fontId="6" fillId="0" borderId="19" xfId="70" applyFont="1" applyFill="1" applyBorder="1" applyAlignment="1">
      <alignment horizontal="left"/>
    </xf>
    <xf numFmtId="0" fontId="5" fillId="0" borderId="19" xfId="70" applyFont="1" applyFill="1" applyBorder="1" applyAlignment="1">
      <alignment horizontal="left"/>
    </xf>
    <xf numFmtId="165" fontId="9" fillId="0" borderId="19" xfId="70" applyNumberFormat="1" applyFont="1" applyFill="1" applyBorder="1" applyAlignment="1" applyProtection="1">
      <alignment horizontal="right" vertical="center" indent="1"/>
      <protection locked="0"/>
    </xf>
    <xf numFmtId="0" fontId="65" fillId="0" borderId="25" xfId="70" applyFont="1" applyFill="1" applyBorder="1" applyAlignment="1">
      <alignment horizontal="left"/>
    </xf>
    <xf numFmtId="0" fontId="65" fillId="0" borderId="26" xfId="70" applyFont="1" applyFill="1" applyBorder="1" applyAlignment="1">
      <alignment horizontal="center"/>
    </xf>
    <xf numFmtId="0" fontId="7" fillId="0" borderId="26" xfId="70" applyFont="1" applyFill="1" applyBorder="1" applyAlignment="1">
      <alignment horizontal="center"/>
    </xf>
    <xf numFmtId="0" fontId="7" fillId="0" borderId="26" xfId="70" applyNumberFormat="1" applyFont="1" applyFill="1" applyBorder="1" applyAlignment="1">
      <alignment horizontal="center"/>
    </xf>
    <xf numFmtId="16" fontId="7" fillId="0" borderId="26" xfId="70" applyNumberFormat="1" applyFont="1" applyFill="1" applyBorder="1" applyAlignment="1">
      <alignment horizontal="center"/>
    </xf>
    <xf numFmtId="0" fontId="65" fillId="0" borderId="26" xfId="70" applyNumberFormat="1" applyFont="1" applyFill="1" applyBorder="1" applyAlignment="1">
      <alignment horizontal="center"/>
    </xf>
    <xf numFmtId="0" fontId="5" fillId="0" borderId="26" xfId="70" applyFont="1" applyFill="1" applyBorder="1" applyAlignment="1">
      <alignment horizontal="center"/>
    </xf>
    <xf numFmtId="0" fontId="65" fillId="0" borderId="27" xfId="70" applyFont="1" applyFill="1" applyBorder="1" applyAlignment="1">
      <alignment horizontal="center"/>
    </xf>
    <xf numFmtId="0" fontId="41" fillId="0" borderId="0" xfId="176" applyFont="1" applyProtection="1">
      <protection locked="0"/>
    </xf>
    <xf numFmtId="0" fontId="41" fillId="0" borderId="0" xfId="176" applyFont="1" applyBorder="1" applyAlignment="1" applyProtection="1">
      <protection locked="0"/>
    </xf>
    <xf numFmtId="0" fontId="9" fillId="53" borderId="43" xfId="176" applyFont="1" applyFill="1" applyBorder="1" applyAlignment="1" applyProtection="1">
      <alignment horizontal="center" vertical="center" wrapText="1"/>
      <protection locked="0"/>
    </xf>
    <xf numFmtId="0" fontId="64" fillId="0" borderId="19" xfId="176" applyFont="1" applyFill="1" applyBorder="1" applyAlignment="1" applyProtection="1">
      <alignment horizontal="center" vertical="center"/>
      <protection locked="0"/>
    </xf>
    <xf numFmtId="165" fontId="9" fillId="0" borderId="19" xfId="177" applyNumberFormat="1" applyFont="1" applyFill="1" applyBorder="1" applyAlignment="1" applyProtection="1">
      <alignment horizontal="right" vertical="center" indent="1"/>
      <protection locked="0"/>
    </xf>
    <xf numFmtId="0" fontId="41" fillId="0" borderId="0" xfId="176" applyFont="1" applyFill="1" applyProtection="1">
      <protection locked="0"/>
    </xf>
    <xf numFmtId="0" fontId="65" fillId="0" borderId="19" xfId="177" applyFont="1" applyFill="1" applyBorder="1" applyAlignment="1" applyProtection="1">
      <alignment horizontal="left" vertical="center"/>
      <protection locked="0"/>
    </xf>
    <xf numFmtId="0" fontId="65" fillId="0" borderId="26" xfId="176" applyFont="1" applyFill="1" applyBorder="1" applyAlignment="1" applyProtection="1">
      <protection locked="0"/>
    </xf>
    <xf numFmtId="0" fontId="65" fillId="0" borderId="19" xfId="176" applyFont="1" applyFill="1" applyBorder="1" applyAlignment="1" applyProtection="1">
      <protection locked="0"/>
    </xf>
    <xf numFmtId="0" fontId="64" fillId="0" borderId="19" xfId="176" applyFont="1" applyFill="1" applyBorder="1" applyAlignment="1" applyProtection="1">
      <alignment horizontal="left" vertical="center" wrapText="1"/>
      <protection locked="0"/>
    </xf>
    <xf numFmtId="0" fontId="64" fillId="0" borderId="26" xfId="176" applyFont="1" applyFill="1" applyBorder="1" applyProtection="1">
      <protection locked="0"/>
    </xf>
    <xf numFmtId="0" fontId="64" fillId="0" borderId="19" xfId="176" applyFont="1" applyFill="1" applyBorder="1" applyAlignment="1" applyProtection="1">
      <alignment horizontal="left" vertical="center"/>
      <protection locked="0"/>
    </xf>
    <xf numFmtId="0" fontId="64" fillId="0" borderId="19" xfId="177" applyFont="1" applyFill="1" applyBorder="1" applyAlignment="1" applyProtection="1">
      <alignment horizontal="left"/>
      <protection locked="0"/>
    </xf>
    <xf numFmtId="0" fontId="65" fillId="0" borderId="26" xfId="176" applyFont="1" applyFill="1" applyBorder="1" applyAlignment="1" applyProtection="1">
      <alignment horizontal="left" indent="1"/>
      <protection locked="0"/>
    </xf>
    <xf numFmtId="0" fontId="9" fillId="0" borderId="19" xfId="176" applyFont="1" applyFill="1" applyBorder="1" applyAlignment="1" applyProtection="1">
      <protection locked="0"/>
    </xf>
    <xf numFmtId="0" fontId="65" fillId="0" borderId="19" xfId="176" applyFont="1" applyFill="1" applyBorder="1" applyAlignment="1" applyProtection="1">
      <alignment vertical="center"/>
      <protection locked="0"/>
    </xf>
    <xf numFmtId="0" fontId="64" fillId="0" borderId="19" xfId="177" applyFont="1" applyFill="1" applyBorder="1" applyAlignment="1" applyProtection="1">
      <alignment horizontal="left" vertical="center"/>
      <protection locked="0"/>
    </xf>
    <xf numFmtId="0" fontId="64" fillId="0" borderId="19" xfId="176" applyFont="1" applyFill="1" applyBorder="1" applyProtection="1">
      <protection locked="0"/>
    </xf>
    <xf numFmtId="0" fontId="65" fillId="53" borderId="19" xfId="176" applyFont="1" applyFill="1" applyBorder="1" applyAlignment="1" applyProtection="1">
      <alignment vertical="center"/>
      <protection locked="0"/>
    </xf>
    <xf numFmtId="165" fontId="9" fillId="53" borderId="19" xfId="177" applyNumberFormat="1" applyFont="1" applyFill="1" applyBorder="1" applyAlignment="1" applyProtection="1">
      <alignment horizontal="right" vertical="center" indent="1"/>
      <protection locked="0"/>
    </xf>
    <xf numFmtId="0" fontId="65" fillId="53" borderId="26" xfId="176" applyFont="1" applyFill="1" applyBorder="1" applyAlignment="1" applyProtection="1">
      <alignment horizontal="left" indent="1"/>
      <protection locked="0"/>
    </xf>
    <xf numFmtId="0" fontId="65" fillId="53" borderId="19" xfId="176" applyFont="1" applyFill="1" applyBorder="1" applyAlignment="1" applyProtection="1">
      <protection locked="0"/>
    </xf>
    <xf numFmtId="0" fontId="64" fillId="53" borderId="19" xfId="176" applyFont="1" applyFill="1" applyBorder="1" applyProtection="1">
      <protection locked="0"/>
    </xf>
    <xf numFmtId="0" fontId="64" fillId="53" borderId="19" xfId="176" applyFont="1" applyFill="1" applyBorder="1" applyAlignment="1" applyProtection="1">
      <alignment horizontal="left"/>
      <protection locked="0"/>
    </xf>
    <xf numFmtId="0" fontId="64" fillId="53" borderId="19" xfId="177" applyFont="1" applyFill="1" applyBorder="1" applyAlignment="1" applyProtection="1">
      <alignment horizontal="left" vertical="center"/>
      <protection locked="0"/>
    </xf>
    <xf numFmtId="0" fontId="64" fillId="53" borderId="26" xfId="176" applyFont="1" applyFill="1" applyBorder="1" applyProtection="1">
      <protection locked="0"/>
    </xf>
    <xf numFmtId="0" fontId="64" fillId="53" borderId="19" xfId="177" applyFont="1" applyFill="1" applyBorder="1" applyAlignment="1" applyProtection="1">
      <protection locked="0"/>
    </xf>
    <xf numFmtId="0" fontId="65" fillId="53" borderId="26" xfId="176" applyFont="1" applyFill="1" applyBorder="1" applyAlignment="1" applyProtection="1">
      <alignment horizontal="right"/>
      <protection locked="0"/>
    </xf>
    <xf numFmtId="0" fontId="65" fillId="53" borderId="26" xfId="176" applyFont="1" applyFill="1" applyBorder="1" applyAlignment="1" applyProtection="1">
      <protection locked="0"/>
    </xf>
    <xf numFmtId="0" fontId="65" fillId="0" borderId="26" xfId="176" applyFont="1" applyFill="1" applyBorder="1" applyAlignment="1" applyProtection="1">
      <alignment horizontal="right"/>
      <protection locked="0"/>
    </xf>
    <xf numFmtId="0" fontId="64" fillId="0" borderId="19" xfId="176" applyFont="1" applyFill="1" applyBorder="1" applyAlignment="1" applyProtection="1">
      <alignment horizontal="left" wrapText="1"/>
      <protection locked="0"/>
    </xf>
    <xf numFmtId="0" fontId="64" fillId="0" borderId="19" xfId="176" applyFont="1" applyFill="1" applyBorder="1" applyAlignment="1" applyProtection="1">
      <alignment horizontal="left"/>
      <protection locked="0"/>
    </xf>
    <xf numFmtId="0" fontId="5" fillId="0" borderId="19" xfId="176" applyFont="1" applyFill="1" applyBorder="1" applyAlignment="1" applyProtection="1">
      <alignment horizontal="left"/>
      <protection locked="0"/>
    </xf>
    <xf numFmtId="0" fontId="65" fillId="0" borderId="35" xfId="176" applyFont="1" applyFill="1" applyBorder="1" applyAlignment="1" applyProtection="1">
      <alignment horizontal="left" vertical="center"/>
      <protection locked="0"/>
    </xf>
    <xf numFmtId="165" fontId="9" fillId="0" borderId="41" xfId="177" applyNumberFormat="1" applyFont="1" applyFill="1" applyBorder="1" applyAlignment="1" applyProtection="1">
      <alignment horizontal="right" vertical="center" indent="1"/>
      <protection locked="0"/>
    </xf>
    <xf numFmtId="0" fontId="65" fillId="0" borderId="19" xfId="176" applyFont="1" applyFill="1" applyBorder="1" applyAlignment="1" applyProtection="1">
      <alignment horizontal="left" vertical="center"/>
      <protection locked="0"/>
    </xf>
    <xf numFmtId="0" fontId="65" fillId="0" borderId="45" xfId="176" applyFont="1" applyFill="1" applyBorder="1" applyAlignment="1" applyProtection="1">
      <protection locked="0"/>
    </xf>
    <xf numFmtId="0" fontId="65" fillId="0" borderId="36" xfId="176" applyFont="1" applyFill="1" applyBorder="1" applyAlignment="1" applyProtection="1">
      <protection locked="0"/>
    </xf>
    <xf numFmtId="0" fontId="64" fillId="0" borderId="36" xfId="176" applyFont="1" applyFill="1" applyBorder="1" applyProtection="1">
      <protection locked="0"/>
    </xf>
    <xf numFmtId="0" fontId="64" fillId="0" borderId="26" xfId="176" applyFont="1" applyFill="1" applyBorder="1" applyAlignment="1" applyProtection="1">
      <alignment horizontal="left" indent="1"/>
      <protection locked="0"/>
    </xf>
    <xf numFmtId="0" fontId="6" fillId="0" borderId="19" xfId="176" applyFont="1" applyFill="1" applyBorder="1" applyAlignment="1" applyProtection="1">
      <alignment wrapText="1"/>
      <protection locked="0"/>
    </xf>
    <xf numFmtId="0" fontId="64" fillId="0" borderId="19" xfId="176" applyFont="1" applyFill="1" applyBorder="1" applyAlignment="1" applyProtection="1">
      <alignment wrapText="1"/>
      <protection locked="0"/>
    </xf>
    <xf numFmtId="0" fontId="6" fillId="0" borderId="43" xfId="176" applyFont="1" applyFill="1" applyBorder="1" applyAlignment="1" applyProtection="1">
      <alignment horizontal="left" wrapText="1"/>
      <protection locked="0"/>
    </xf>
    <xf numFmtId="0" fontId="64" fillId="0" borderId="43" xfId="176" applyFont="1" applyFill="1" applyBorder="1" applyAlignment="1" applyProtection="1">
      <alignment horizontal="left" wrapText="1"/>
      <protection locked="0"/>
    </xf>
    <xf numFmtId="0" fontId="5" fillId="0" borderId="19" xfId="176" applyFont="1" applyFill="1" applyBorder="1" applyAlignment="1" applyProtection="1">
      <alignment wrapText="1"/>
      <protection locked="0"/>
    </xf>
    <xf numFmtId="0" fontId="5" fillId="0" borderId="19" xfId="176" applyFont="1" applyFill="1" applyBorder="1" applyProtection="1">
      <protection locked="0"/>
    </xf>
    <xf numFmtId="0" fontId="5" fillId="0" borderId="19" xfId="176" applyFont="1" applyFill="1" applyBorder="1" applyAlignment="1" applyProtection="1">
      <alignment horizontal="left" wrapText="1"/>
      <protection locked="0"/>
    </xf>
    <xf numFmtId="0" fontId="65" fillId="53" borderId="19" xfId="177" applyFont="1" applyFill="1" applyBorder="1" applyAlignment="1" applyProtection="1">
      <alignment horizontal="left" vertical="center" wrapText="1"/>
      <protection locked="0"/>
    </xf>
    <xf numFmtId="0" fontId="67" fillId="0" borderId="26" xfId="176" applyFont="1" applyFill="1" applyBorder="1" applyProtection="1">
      <protection locked="0"/>
    </xf>
    <xf numFmtId="0" fontId="9" fillId="0" borderId="19" xfId="176" applyFont="1" applyFill="1" applyBorder="1" applyAlignment="1" applyProtection="1">
      <alignment vertical="center"/>
      <protection locked="0"/>
    </xf>
    <xf numFmtId="0" fontId="64" fillId="53" borderId="19" xfId="176" applyFont="1" applyFill="1" applyBorder="1" applyAlignment="1" applyProtection="1">
      <alignment horizontal="left" wrapText="1"/>
      <protection locked="0"/>
    </xf>
    <xf numFmtId="0" fontId="64" fillId="53" borderId="19" xfId="176" applyFont="1" applyFill="1" applyBorder="1" applyAlignment="1" applyProtection="1">
      <alignment horizontal="left" vertical="center"/>
      <protection locked="0"/>
    </xf>
    <xf numFmtId="0" fontId="64" fillId="53" borderId="27" xfId="176" applyFont="1" applyFill="1" applyBorder="1" applyProtection="1">
      <protection locked="0"/>
    </xf>
    <xf numFmtId="0" fontId="65" fillId="0" borderId="39" xfId="176" applyFont="1" applyFill="1" applyBorder="1" applyAlignment="1" applyProtection="1">
      <protection locked="0"/>
    </xf>
    <xf numFmtId="0" fontId="64" fillId="53" borderId="39" xfId="176" applyFont="1" applyFill="1" applyBorder="1" applyProtection="1">
      <protection locked="0"/>
    </xf>
    <xf numFmtId="0" fontId="70" fillId="0" borderId="0" xfId="71" applyFont="1" applyFill="1" applyBorder="1" applyAlignment="1" applyProtection="1">
      <protection locked="0"/>
    </xf>
    <xf numFmtId="0" fontId="70" fillId="0" borderId="0" xfId="176" applyFont="1" applyProtection="1">
      <protection locked="0"/>
    </xf>
    <xf numFmtId="0" fontId="67" fillId="0" borderId="0" xfId="176" applyFont="1" applyProtection="1">
      <protection locked="0"/>
    </xf>
    <xf numFmtId="0" fontId="67" fillId="0" borderId="0" xfId="71" applyFont="1" applyFill="1" applyBorder="1" applyAlignment="1" applyProtection="1">
      <protection locked="0"/>
    </xf>
    <xf numFmtId="0" fontId="5" fillId="0" borderId="0" xfId="176" applyFont="1" applyAlignment="1" applyProtection="1">
      <alignment vertical="top"/>
      <protection locked="0"/>
    </xf>
    <xf numFmtId="0" fontId="5" fillId="0" borderId="0" xfId="71" applyFont="1" applyFill="1" applyBorder="1" applyAlignment="1" applyProtection="1">
      <alignment vertical="top"/>
      <protection locked="0"/>
    </xf>
    <xf numFmtId="0" fontId="70" fillId="0" borderId="0" xfId="71" applyFont="1" applyFill="1" applyBorder="1" applyAlignment="1" applyProtection="1">
      <alignment vertical="top"/>
      <protection locked="0"/>
    </xf>
    <xf numFmtId="0" fontId="70" fillId="0" borderId="0" xfId="176" applyFont="1" applyAlignment="1" applyProtection="1">
      <alignment vertical="top"/>
      <protection locked="0"/>
    </xf>
    <xf numFmtId="0" fontId="41" fillId="0" borderId="0" xfId="176" applyFont="1" applyAlignment="1" applyProtection="1">
      <alignment vertical="top"/>
      <protection locked="0"/>
    </xf>
    <xf numFmtId="0" fontId="65" fillId="0" borderId="0" xfId="70" applyFont="1" applyFill="1" applyBorder="1" applyAlignment="1">
      <alignment horizontal="center"/>
    </xf>
    <xf numFmtId="0" fontId="64" fillId="53" borderId="0" xfId="176" applyFont="1" applyFill="1" applyBorder="1" applyProtection="1">
      <protection locked="0"/>
    </xf>
    <xf numFmtId="0" fontId="65" fillId="0" borderId="0" xfId="176" applyFont="1" applyFill="1" applyBorder="1" applyAlignment="1" applyProtection="1">
      <protection locked="0"/>
    </xf>
    <xf numFmtId="165" fontId="5" fillId="53" borderId="0" xfId="176" applyNumberFormat="1" applyFont="1" applyFill="1" applyBorder="1" applyAlignment="1" applyProtection="1">
      <alignment horizontal="right" vertical="center" indent="1"/>
      <protection locked="0"/>
    </xf>
    <xf numFmtId="0" fontId="9" fillId="0" borderId="0" xfId="70" applyFont="1" applyFill="1" applyBorder="1"/>
    <xf numFmtId="0" fontId="65" fillId="0" borderId="0" xfId="70" applyFont="1" applyFill="1" applyBorder="1" applyAlignment="1">
      <alignment horizontal="left"/>
    </xf>
    <xf numFmtId="165" fontId="9" fillId="0" borderId="0" xfId="70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177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9" fillId="53" borderId="22" xfId="177" applyNumberFormat="1" applyFont="1" applyFill="1" applyBorder="1" applyAlignment="1" applyProtection="1">
      <alignment horizontal="right" vertical="center" indent="1"/>
      <protection locked="0"/>
    </xf>
    <xf numFmtId="165" fontId="5" fillId="0" borderId="44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42" xfId="177" applyNumberFormat="1" applyFont="1" applyFill="1" applyBorder="1" applyAlignment="1" applyProtection="1">
      <alignment horizontal="right" vertical="center" indent="1"/>
      <protection locked="0"/>
    </xf>
    <xf numFmtId="169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0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70" applyNumberFormat="1" applyFont="1" applyFill="1" applyBorder="1" applyAlignment="1" applyProtection="1">
      <alignment horizontal="right" vertical="center" indent="1"/>
      <protection locked="0"/>
    </xf>
    <xf numFmtId="165" fontId="9" fillId="0" borderId="40" xfId="0" applyNumberFormat="1" applyFont="1" applyFill="1" applyBorder="1" applyAlignment="1" applyProtection="1">
      <alignment horizontal="right" vertical="center" indent="1"/>
      <protection locked="0"/>
    </xf>
    <xf numFmtId="0" fontId="65" fillId="0" borderId="28" xfId="176" applyFont="1" applyFill="1" applyBorder="1" applyAlignment="1" applyProtection="1">
      <alignment horizontal="left" vertical="center" indent="1"/>
      <protection locked="0"/>
    </xf>
    <xf numFmtId="0" fontId="65" fillId="0" borderId="37" xfId="176" applyFont="1" applyFill="1" applyBorder="1" applyAlignment="1" applyProtection="1">
      <alignment horizontal="left" vertical="center" indent="1"/>
      <protection locked="0"/>
    </xf>
    <xf numFmtId="0" fontId="65" fillId="0" borderId="26" xfId="176" applyFont="1" applyFill="1" applyBorder="1" applyAlignment="1" applyProtection="1">
      <alignment horizontal="center" vertical="center"/>
      <protection locked="0"/>
    </xf>
    <xf numFmtId="0" fontId="65" fillId="0" borderId="19" xfId="176" applyFont="1" applyFill="1" applyBorder="1" applyAlignment="1" applyProtection="1">
      <alignment horizontal="center" vertical="center"/>
      <protection locked="0"/>
    </xf>
    <xf numFmtId="0" fontId="65" fillId="0" borderId="26" xfId="176" applyFont="1" applyFill="1" applyBorder="1" applyAlignment="1" applyProtection="1">
      <alignment horizontal="left" vertical="center"/>
      <protection locked="0"/>
    </xf>
    <xf numFmtId="0" fontId="65" fillId="0" borderId="19" xfId="176" applyFont="1" applyFill="1" applyBorder="1" applyAlignment="1" applyProtection="1">
      <alignment horizontal="left" vertical="center"/>
      <protection locked="0"/>
    </xf>
    <xf numFmtId="0" fontId="65" fillId="0" borderId="31" xfId="176" applyFont="1" applyFill="1" applyBorder="1" applyAlignment="1" applyProtection="1">
      <alignment horizontal="left" vertical="center"/>
      <protection locked="0"/>
    </xf>
    <xf numFmtId="0" fontId="65" fillId="0" borderId="32" xfId="176" applyFont="1" applyFill="1" applyBorder="1" applyAlignment="1" applyProtection="1">
      <alignment horizontal="left" vertical="center"/>
      <protection locked="0"/>
    </xf>
    <xf numFmtId="0" fontId="9" fillId="0" borderId="0" xfId="176" applyFont="1" applyBorder="1" applyAlignment="1" applyProtection="1">
      <alignment horizontal="right" vertical="center" wrapText="1"/>
      <protection locked="0"/>
    </xf>
    <xf numFmtId="0" fontId="5" fillId="0" borderId="0" xfId="176" applyFont="1" applyAlignment="1" applyProtection="1">
      <alignment horizontal="right"/>
      <protection locked="0"/>
    </xf>
    <xf numFmtId="0" fontId="4" fillId="0" borderId="0" xfId="176" applyFont="1" applyBorder="1" applyAlignment="1" applyProtection="1">
      <alignment horizontal="center" vertical="center" wrapText="1"/>
      <protection locked="0"/>
    </xf>
    <xf numFmtId="0" fontId="71" fillId="0" borderId="0" xfId="176" applyFont="1" applyAlignment="1" applyProtection="1">
      <protection locked="0"/>
    </xf>
    <xf numFmtId="0" fontId="9" fillId="0" borderId="0" xfId="176" applyFont="1" applyBorder="1" applyAlignment="1" applyProtection="1">
      <alignment horizontal="center" vertical="center" wrapText="1"/>
      <protection locked="0"/>
    </xf>
    <xf numFmtId="0" fontId="9" fillId="0" borderId="0" xfId="176" applyFont="1" applyAlignment="1" applyProtection="1">
      <protection locked="0"/>
    </xf>
    <xf numFmtId="0" fontId="5" fillId="0" borderId="0" xfId="176" applyFont="1" applyBorder="1" applyAlignment="1" applyProtection="1">
      <alignment horizontal="center"/>
      <protection locked="0"/>
    </xf>
    <xf numFmtId="0" fontId="65" fillId="53" borderId="31" xfId="176" applyFont="1" applyFill="1" applyBorder="1" applyAlignment="1" applyProtection="1">
      <alignment horizontal="center" vertical="center" wrapText="1"/>
      <protection locked="0"/>
    </xf>
    <xf numFmtId="0" fontId="65" fillId="53" borderId="32" xfId="176" applyFont="1" applyFill="1" applyBorder="1" applyAlignment="1" applyProtection="1">
      <alignment horizontal="center" vertical="center" wrapText="1"/>
      <protection locked="0"/>
    </xf>
    <xf numFmtId="0" fontId="65" fillId="53" borderId="33" xfId="176" applyFont="1" applyFill="1" applyBorder="1" applyAlignment="1" applyProtection="1">
      <alignment horizontal="center" vertical="center" wrapText="1"/>
      <protection locked="0"/>
    </xf>
    <xf numFmtId="0" fontId="65" fillId="53" borderId="34" xfId="176" applyFont="1" applyFill="1" applyBorder="1" applyAlignment="1" applyProtection="1">
      <alignment horizontal="center" vertical="center" wrapText="1"/>
      <protection locked="0"/>
    </xf>
    <xf numFmtId="0" fontId="65" fillId="53" borderId="35" xfId="176" applyFont="1" applyFill="1" applyBorder="1" applyAlignment="1" applyProtection="1">
      <alignment horizontal="center" vertical="center" wrapText="1"/>
      <protection locked="0"/>
    </xf>
    <xf numFmtId="0" fontId="65" fillId="53" borderId="36" xfId="176" applyFont="1" applyFill="1" applyBorder="1" applyAlignment="1" applyProtection="1">
      <alignment horizontal="center" vertical="center" wrapText="1"/>
      <protection locked="0"/>
    </xf>
    <xf numFmtId="0" fontId="9" fillId="53" borderId="41" xfId="176" applyFont="1" applyFill="1" applyBorder="1" applyAlignment="1" applyProtection="1">
      <alignment horizontal="center"/>
      <protection locked="0"/>
    </xf>
    <xf numFmtId="0" fontId="9" fillId="53" borderId="38" xfId="176" applyFont="1" applyFill="1" applyBorder="1" applyAlignment="1" applyProtection="1">
      <alignment horizontal="center" vertical="center" wrapText="1"/>
      <protection locked="0"/>
    </xf>
    <xf numFmtId="0" fontId="9" fillId="53" borderId="44" xfId="176" applyFont="1" applyFill="1" applyBorder="1" applyAlignment="1" applyProtection="1">
      <alignment horizontal="center" vertical="center" wrapText="1"/>
      <protection locked="0"/>
    </xf>
    <xf numFmtId="0" fontId="65" fillId="0" borderId="28" xfId="70" applyFont="1" applyFill="1" applyBorder="1" applyAlignment="1">
      <alignment horizontal="left" vertical="center" indent="1"/>
    </xf>
    <xf numFmtId="0" fontId="65" fillId="0" borderId="37" xfId="70" applyFont="1" applyFill="1" applyBorder="1" applyAlignment="1">
      <alignment horizontal="left" vertical="center" indent="1"/>
    </xf>
    <xf numFmtId="0" fontId="5" fillId="0" borderId="0" xfId="0" applyFont="1" applyAlignment="1">
      <alignment horizontal="left"/>
    </xf>
    <xf numFmtId="0" fontId="4" fillId="0" borderId="0" xfId="70" applyFont="1" applyFill="1" applyBorder="1" applyAlignment="1">
      <alignment horizontal="center" vertical="center"/>
    </xf>
    <xf numFmtId="0" fontId="65" fillId="0" borderId="0" xfId="70" applyFont="1" applyFill="1" applyBorder="1" applyAlignment="1">
      <alignment horizontal="center"/>
    </xf>
    <xf numFmtId="0" fontId="64" fillId="0" borderId="0" xfId="70" applyFont="1" applyFill="1" applyBorder="1" applyAlignment="1">
      <alignment horizontal="center"/>
    </xf>
    <xf numFmtId="0" fontId="65" fillId="0" borderId="0" xfId="69" applyFont="1" applyFill="1" applyAlignment="1">
      <alignment horizontal="right"/>
    </xf>
    <xf numFmtId="0" fontId="68" fillId="0" borderId="0" xfId="70" applyFont="1" applyFill="1" applyBorder="1" applyAlignment="1">
      <alignment horizontal="center" vertical="center"/>
    </xf>
    <xf numFmtId="0" fontId="65" fillId="0" borderId="29" xfId="70" applyFont="1" applyFill="1" applyBorder="1" applyAlignment="1">
      <alignment horizontal="center"/>
    </xf>
    <xf numFmtId="0" fontId="65" fillId="0" borderId="30" xfId="70" applyFont="1" applyFill="1" applyBorder="1" applyAlignment="1">
      <alignment horizontal="center"/>
    </xf>
    <xf numFmtId="0" fontId="65" fillId="0" borderId="31" xfId="70" applyFont="1" applyFill="1" applyBorder="1" applyAlignment="1">
      <alignment horizontal="center" vertical="center" wrapText="1"/>
    </xf>
    <xf numFmtId="0" fontId="65" fillId="0" borderId="32" xfId="70" applyFont="1" applyFill="1" applyBorder="1" applyAlignment="1">
      <alignment horizontal="center" vertical="center" wrapText="1"/>
    </xf>
    <xf numFmtId="0" fontId="65" fillId="0" borderId="33" xfId="70" applyFont="1" applyFill="1" applyBorder="1" applyAlignment="1">
      <alignment horizontal="center" vertical="center" wrapText="1"/>
    </xf>
    <xf numFmtId="0" fontId="65" fillId="0" borderId="34" xfId="70" applyFont="1" applyFill="1" applyBorder="1" applyAlignment="1">
      <alignment horizontal="center" vertical="center" wrapText="1"/>
    </xf>
    <xf numFmtId="0" fontId="65" fillId="0" borderId="35" xfId="70" applyFont="1" applyFill="1" applyBorder="1" applyAlignment="1">
      <alignment horizontal="center" vertical="center" wrapText="1"/>
    </xf>
    <xf numFmtId="0" fontId="65" fillId="0" borderId="36" xfId="70" applyFont="1" applyFill="1" applyBorder="1" applyAlignment="1">
      <alignment horizontal="center" vertical="center" wrapText="1"/>
    </xf>
  </cellXfs>
  <cellStyles count="178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6"/>
    <cellStyle name="normální_Priloha_c.5_Priloha" xfId="69"/>
    <cellStyle name="normální_Příloha č. 5 - Příloha" xfId="70"/>
    <cellStyle name="normální_Rozvaha OPS" xfId="177"/>
    <cellStyle name="normální_Výnosy a náklady" xfId="71"/>
    <cellStyle name="Note" xfId="72"/>
    <cellStyle name="Output" xfId="73"/>
    <cellStyle name="Poznámka 2" xfId="74"/>
    <cellStyle name="Propojená buňka 2" xfId="75"/>
    <cellStyle name="SAPBEXaggData" xfId="76"/>
    <cellStyle name="SAPBEXaggData 2" xfId="77"/>
    <cellStyle name="SAPBEXaggDataEmph" xfId="78"/>
    <cellStyle name="SAPBEXaggDataEmph 2" xfId="79"/>
    <cellStyle name="SAPBEXaggItem" xfId="80"/>
    <cellStyle name="SAPBEXaggItem 2" xfId="81"/>
    <cellStyle name="SAPBEXaggItemX" xfId="82"/>
    <cellStyle name="SAPBEXaggItemX 2" xfId="83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nfo1" xfId="104"/>
    <cellStyle name="SAPBEXFilterInfo2" xfId="105"/>
    <cellStyle name="SAPBEXFilterInfoHlavicka" xfId="106"/>
    <cellStyle name="SAPBEXfilterItem" xfId="107"/>
    <cellStyle name="SAPBEXfilterItem 2" xfId="108"/>
    <cellStyle name="SAPBEXfilterText" xfId="109"/>
    <cellStyle name="SAPBEXfilterText 2" xfId="110"/>
    <cellStyle name="SAPBEXformats" xfId="111"/>
    <cellStyle name="SAPBEXformats 2" xfId="112"/>
    <cellStyle name="SAPBEXheaderItem" xfId="113"/>
    <cellStyle name="SAPBEXheaderItem 2" xfId="114"/>
    <cellStyle name="SAPBEXheaderText" xfId="115"/>
    <cellStyle name="SAPBEXheaderText 2" xfId="116"/>
    <cellStyle name="SAPBEXHLevel0" xfId="117"/>
    <cellStyle name="SAPBEXHLevel0 2" xfId="118"/>
    <cellStyle name="SAPBEXHLevel0X" xfId="119"/>
    <cellStyle name="SAPBEXHLevel0X 2" xfId="120"/>
    <cellStyle name="SAPBEXHLevel1" xfId="121"/>
    <cellStyle name="SAPBEXHLevel1 2" xfId="122"/>
    <cellStyle name="SAPBEXHLevel1X" xfId="123"/>
    <cellStyle name="SAPBEXHLevel1X 2" xfId="124"/>
    <cellStyle name="SAPBEXHLevel2" xfId="125"/>
    <cellStyle name="SAPBEXHLevel2 2" xfId="126"/>
    <cellStyle name="SAPBEXHLevel2X" xfId="127"/>
    <cellStyle name="SAPBEXHLevel2X 2" xfId="128"/>
    <cellStyle name="SAPBEXHLevel3" xfId="129"/>
    <cellStyle name="SAPBEXHLevel3 2" xfId="130"/>
    <cellStyle name="SAPBEXHLevel3X" xfId="131"/>
    <cellStyle name="SAPBEXHLevel3X 2" xfId="132"/>
    <cellStyle name="SAPBEXchaText" xfId="133"/>
    <cellStyle name="SAPBEXchaText 2" xfId="134"/>
    <cellStyle name="SAPBEXinputData" xfId="135"/>
    <cellStyle name="SAPBEXinputData 2" xfId="136"/>
    <cellStyle name="SAPBEXItemHeader" xfId="137"/>
    <cellStyle name="SAPBEXresData" xfId="138"/>
    <cellStyle name="SAPBEXresData 2" xfId="139"/>
    <cellStyle name="SAPBEXresDataEmph" xfId="140"/>
    <cellStyle name="SAPBEXresDataEmph 2" xfId="141"/>
    <cellStyle name="SAPBEXresItem" xfId="142"/>
    <cellStyle name="SAPBEXresItem 2" xfId="143"/>
    <cellStyle name="SAPBEXresItemX" xfId="144"/>
    <cellStyle name="SAPBEXresItemX 2" xfId="145"/>
    <cellStyle name="SAPBEXstdData" xfId="146"/>
    <cellStyle name="SAPBEXstdData 2" xfId="147"/>
    <cellStyle name="SAPBEXstdDataEmph" xfId="148"/>
    <cellStyle name="SAPBEXstdDataEmph 2" xfId="149"/>
    <cellStyle name="SAPBEXstdItem" xfId="150"/>
    <cellStyle name="SAPBEXstdItem 2" xfId="151"/>
    <cellStyle name="SAPBEXstdItem 3" xfId="152"/>
    <cellStyle name="SAPBEXstdItemX" xfId="153"/>
    <cellStyle name="SAPBEXstdItemX 2" xfId="154"/>
    <cellStyle name="SAPBEXtitle" xfId="155"/>
    <cellStyle name="SAPBEXtitle 2" xfId="156"/>
    <cellStyle name="SAPBEXunassignedItem" xfId="157"/>
    <cellStyle name="SAPBEXundefined" xfId="158"/>
    <cellStyle name="SAPBEXundefined 2" xfId="159"/>
    <cellStyle name="Sheet Title" xfId="160"/>
    <cellStyle name="Správně 2" xfId="161"/>
    <cellStyle name="Text upozornění 2" xfId="162"/>
    <cellStyle name="Title" xfId="163"/>
    <cellStyle name="Total" xfId="164"/>
    <cellStyle name="Vstup 2" xfId="165"/>
    <cellStyle name="Výpočet 2" xfId="166"/>
    <cellStyle name="Výstup 2" xfId="167"/>
    <cellStyle name="Vysvětlující text 2" xfId="168"/>
    <cellStyle name="Warning Text" xfId="169"/>
    <cellStyle name="Zvýraznění 1 2" xfId="170"/>
    <cellStyle name="Zvýraznění 2 2" xfId="171"/>
    <cellStyle name="Zvýraznění 3 2" xfId="172"/>
    <cellStyle name="Zvýraznění 4 2" xfId="173"/>
    <cellStyle name="Zvýraznění 5 2" xfId="174"/>
    <cellStyle name="Zvýraznění 6 2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119</xdr:row>
      <xdr:rowOff>104775</xdr:rowOff>
    </xdr:from>
    <xdr:to>
      <xdr:col>6</xdr:col>
      <xdr:colOff>819150</xdr:colOff>
      <xdr:row>133</xdr:row>
      <xdr:rowOff>114300</xdr:rowOff>
    </xdr:to>
    <xdr:sp macro="" textlink="">
      <xdr:nvSpPr>
        <xdr:cNvPr id="2" name="TextovéPole 1"/>
        <xdr:cNvSpPr txBox="1"/>
      </xdr:nvSpPr>
      <xdr:spPr>
        <a:xfrm>
          <a:off x="66675" y="19707225"/>
          <a:ext cx="8582025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aktiv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 běžného účetního období neupravená o výši oprávek a opravných položek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výši oprávek  a opravných položek, které se vztahují k dané položce, a to vždy s kladným znaménkem.</a:t>
          </a:r>
        </a:p>
        <a:p>
          <a:endParaRPr lang="cs-CZ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stavu dané položky upravená o výši oprávek a opravných položek, které se vztahují k dané položce (dále jen „Netto“).</a:t>
          </a:r>
          <a:endParaRPr lang="cs-CZ">
            <a:solidFill>
              <a:sysClr val="windowText" lastClr="000000"/>
            </a:solidFill>
            <a:effectLst/>
          </a:endParaRPr>
        </a:p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</a:rPr>
            <a:t> se uvádí informace o jejím stavu ve sloupci Netto k rozvahovému dni bezprostředně předcházejícího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view="pageBreakPreview" topLeftCell="A94" zoomScaleNormal="115" zoomScaleSheetLayoutView="100" workbookViewId="0">
      <selection activeCell="A119" sqref="A119"/>
    </sheetView>
  </sheetViews>
  <sheetFormatPr defaultColWidth="9.140625" defaultRowHeight="12.75" x14ac:dyDescent="0.2"/>
  <cols>
    <col min="1" max="1" width="6.42578125" style="31" bestFit="1" customWidth="1"/>
    <col min="2" max="2" width="7.28515625" style="31" bestFit="1" customWidth="1"/>
    <col min="3" max="3" width="62.7109375" style="31" customWidth="1"/>
    <col min="4" max="7" width="13.7109375" style="31" customWidth="1"/>
    <col min="8" max="18" width="11.28515625" style="31" bestFit="1" customWidth="1"/>
    <col min="19" max="16384" width="9.140625" style="31"/>
  </cols>
  <sheetData>
    <row r="1" spans="1:18" x14ac:dyDescent="0.2">
      <c r="A1" s="124" t="s">
        <v>239</v>
      </c>
      <c r="B1" s="125"/>
      <c r="C1" s="125"/>
      <c r="D1" s="125"/>
      <c r="E1" s="125"/>
      <c r="F1" s="125"/>
      <c r="G1" s="125"/>
    </row>
    <row r="2" spans="1:18" ht="15.75" x14ac:dyDescent="0.25">
      <c r="A2" s="126" t="s">
        <v>240</v>
      </c>
      <c r="B2" s="126"/>
      <c r="C2" s="126"/>
      <c r="D2" s="127"/>
      <c r="E2" s="127"/>
      <c r="F2" s="127"/>
      <c r="G2" s="127"/>
    </row>
    <row r="3" spans="1:18" x14ac:dyDescent="0.2">
      <c r="A3" s="128" t="s">
        <v>409</v>
      </c>
      <c r="B3" s="129"/>
      <c r="C3" s="129"/>
      <c r="D3" s="129"/>
      <c r="E3" s="129"/>
      <c r="F3" s="129"/>
      <c r="G3" s="129"/>
    </row>
    <row r="4" spans="1:18" x14ac:dyDescent="0.2">
      <c r="A4" s="130" t="s">
        <v>182</v>
      </c>
      <c r="B4" s="130"/>
      <c r="C4" s="130"/>
      <c r="D4" s="130"/>
      <c r="E4" s="130"/>
      <c r="F4" s="130"/>
      <c r="G4" s="130"/>
    </row>
    <row r="5" spans="1:18" ht="13.5" thickBot="1" x14ac:dyDescent="0.25">
      <c r="A5" s="32"/>
      <c r="B5" s="32"/>
      <c r="C5" s="32"/>
      <c r="D5" s="32"/>
      <c r="E5" s="32"/>
      <c r="F5" s="32"/>
      <c r="G5" s="32"/>
    </row>
    <row r="6" spans="1:18" ht="12.75" customHeight="1" x14ac:dyDescent="0.2">
      <c r="A6" s="131" t="s">
        <v>1</v>
      </c>
      <c r="B6" s="132"/>
      <c r="C6" s="135" t="s">
        <v>2</v>
      </c>
      <c r="D6" s="137" t="s">
        <v>185</v>
      </c>
      <c r="E6" s="137"/>
      <c r="F6" s="137"/>
      <c r="G6" s="138" t="s">
        <v>241</v>
      </c>
    </row>
    <row r="7" spans="1:18" ht="21" customHeight="1" x14ac:dyDescent="0.2">
      <c r="A7" s="133"/>
      <c r="B7" s="134"/>
      <c r="C7" s="136"/>
      <c r="D7" s="33" t="s">
        <v>242</v>
      </c>
      <c r="E7" s="33" t="s">
        <v>243</v>
      </c>
      <c r="F7" s="33" t="s">
        <v>244</v>
      </c>
      <c r="G7" s="139"/>
    </row>
    <row r="8" spans="1:18" s="36" customFormat="1" x14ac:dyDescent="0.2">
      <c r="A8" s="118" t="s">
        <v>245</v>
      </c>
      <c r="B8" s="119"/>
      <c r="C8" s="34"/>
      <c r="D8" s="35">
        <f>D9+D51</f>
        <v>8617892.7157202009</v>
      </c>
      <c r="E8" s="35">
        <f t="shared" ref="E8:F8" si="0">E9+E51</f>
        <v>2771926.08836564</v>
      </c>
      <c r="F8" s="35">
        <f t="shared" si="0"/>
        <v>5845966.6273545604</v>
      </c>
      <c r="G8" s="107">
        <f t="shared" ref="G8" si="1">G9+G51</f>
        <v>5612011.5528097991</v>
      </c>
      <c r="H8" s="31"/>
    </row>
    <row r="9" spans="1:18" s="36" customFormat="1" x14ac:dyDescent="0.2">
      <c r="A9" s="120" t="s">
        <v>187</v>
      </c>
      <c r="B9" s="121"/>
      <c r="C9" s="37" t="s">
        <v>246</v>
      </c>
      <c r="D9" s="35">
        <f>D10+D21+D32+D42</f>
        <v>7097606.4845406711</v>
      </c>
      <c r="E9" s="35">
        <f t="shared" ref="E9:F9" si="2">E10+E21+E32+E42</f>
        <v>2629620.0623510899</v>
      </c>
      <c r="F9" s="35">
        <f t="shared" si="2"/>
        <v>4467986.4221895803</v>
      </c>
      <c r="G9" s="107">
        <f t="shared" ref="G9" si="3">G10+G21+G32+G42</f>
        <v>4316666.4258842897</v>
      </c>
      <c r="H9" s="31"/>
    </row>
    <row r="10" spans="1:18" s="36" customFormat="1" x14ac:dyDescent="0.2">
      <c r="A10" s="116" t="s">
        <v>188</v>
      </c>
      <c r="B10" s="117"/>
      <c r="C10" s="37" t="s">
        <v>247</v>
      </c>
      <c r="D10" s="35">
        <f>SUM(D11:D20)</f>
        <v>54785.459471060021</v>
      </c>
      <c r="E10" s="35">
        <f t="shared" ref="E10:F10" si="4">SUM(E11:E20)</f>
        <v>118588.05921549999</v>
      </c>
      <c r="F10" s="35">
        <f t="shared" si="4"/>
        <v>-63802.599744440013</v>
      </c>
      <c r="G10" s="107">
        <f t="shared" ref="G10" si="5">SUM(G11:G20)</f>
        <v>-61291.97339278998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s="36" customFormat="1" x14ac:dyDescent="0.2">
      <c r="A11" s="38"/>
      <c r="B11" s="39" t="s">
        <v>189</v>
      </c>
      <c r="C11" s="40" t="s">
        <v>248</v>
      </c>
      <c r="D11" s="102">
        <v>3802.1584306200002</v>
      </c>
      <c r="E11" s="102">
        <v>1881.2766987</v>
      </c>
      <c r="F11" s="102">
        <v>1920.88173192</v>
      </c>
      <c r="G11" s="108">
        <v>1386.1927684899999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s="36" customFormat="1" x14ac:dyDescent="0.2">
      <c r="A12" s="41"/>
      <c r="B12" s="39" t="s">
        <v>190</v>
      </c>
      <c r="C12" s="42" t="s">
        <v>249</v>
      </c>
      <c r="D12" s="102">
        <v>111724.87811284</v>
      </c>
      <c r="E12" s="102">
        <v>89724.416899649994</v>
      </c>
      <c r="F12" s="102">
        <v>22000.461213189999</v>
      </c>
      <c r="G12" s="108">
        <v>20526.31389727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s="36" customFormat="1" x14ac:dyDescent="0.2">
      <c r="A13" s="41"/>
      <c r="B13" s="39" t="s">
        <v>191</v>
      </c>
      <c r="C13" s="42" t="s">
        <v>250</v>
      </c>
      <c r="D13" s="102">
        <v>6799.6990024500001</v>
      </c>
      <c r="E13" s="102">
        <v>4744.8262385500002</v>
      </c>
      <c r="F13" s="102">
        <v>2054.8727638999999</v>
      </c>
      <c r="G13" s="108">
        <v>2190.8218508199998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s="36" customFormat="1" x14ac:dyDescent="0.2">
      <c r="A14" s="41"/>
      <c r="B14" s="39" t="s">
        <v>192</v>
      </c>
      <c r="C14" s="42" t="s">
        <v>251</v>
      </c>
      <c r="D14" s="102">
        <v>51325.969939449998</v>
      </c>
      <c r="E14" s="102">
        <v>77.497837000000004</v>
      </c>
      <c r="F14" s="102">
        <v>51248.472102450003</v>
      </c>
      <c r="G14" s="108">
        <v>51655.017111230001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s="36" customFormat="1" x14ac:dyDescent="0.2">
      <c r="A15" s="41"/>
      <c r="B15" s="39" t="s">
        <v>193</v>
      </c>
      <c r="C15" s="42" t="s">
        <v>252</v>
      </c>
      <c r="D15" s="102">
        <v>11134.248624850001</v>
      </c>
      <c r="E15" s="102">
        <v>10939.22194413</v>
      </c>
      <c r="F15" s="102">
        <v>195.02668072</v>
      </c>
      <c r="G15" s="108">
        <v>138.66661328000001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s="36" customFormat="1" x14ac:dyDescent="0.2">
      <c r="A16" s="38"/>
      <c r="B16" s="39" t="s">
        <v>194</v>
      </c>
      <c r="C16" s="43" t="s">
        <v>253</v>
      </c>
      <c r="D16" s="102">
        <v>21206.236558429999</v>
      </c>
      <c r="E16" s="102">
        <v>11176.54970052</v>
      </c>
      <c r="F16" s="102">
        <v>10029.686857909999</v>
      </c>
      <c r="G16" s="108">
        <v>12456.82810707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s="36" customFormat="1" x14ac:dyDescent="0.2">
      <c r="A17" s="44"/>
      <c r="B17" s="39" t="s">
        <v>195</v>
      </c>
      <c r="C17" s="43" t="s">
        <v>254</v>
      </c>
      <c r="D17" s="102">
        <v>7021.8778072100004</v>
      </c>
      <c r="E17" s="104">
        <v>47.277216699999997</v>
      </c>
      <c r="F17" s="102">
        <v>6974.6005905100001</v>
      </c>
      <c r="G17" s="108">
        <v>6601.7530690900003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s="36" customFormat="1" x14ac:dyDescent="0.2">
      <c r="A18" s="44"/>
      <c r="B18" s="45" t="s">
        <v>196</v>
      </c>
      <c r="C18" s="43" t="s">
        <v>255</v>
      </c>
      <c r="D18" s="102">
        <v>75.633577650000007</v>
      </c>
      <c r="E18" s="104">
        <v>3.11168025</v>
      </c>
      <c r="F18" s="102">
        <v>72.5218974</v>
      </c>
      <c r="G18" s="108">
        <v>9.6686426599999997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s="36" customFormat="1" x14ac:dyDescent="0.2">
      <c r="A19" s="44"/>
      <c r="B19" s="45" t="s">
        <v>197</v>
      </c>
      <c r="C19" s="43" t="s">
        <v>256</v>
      </c>
      <c r="D19" s="102">
        <v>16144.104305520001</v>
      </c>
      <c r="E19" s="104">
        <v>0</v>
      </c>
      <c r="F19" s="102">
        <v>16144.104305520001</v>
      </c>
      <c r="G19" s="108">
        <v>21331.750440119999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s="36" customFormat="1" x14ac:dyDescent="0.2">
      <c r="A20" s="44"/>
      <c r="B20" s="39" t="s">
        <v>198</v>
      </c>
      <c r="C20" s="40" t="s">
        <v>257</v>
      </c>
      <c r="D20" s="102">
        <v>-174449.34688796001</v>
      </c>
      <c r="E20" s="102">
        <v>-6.1189999999999998</v>
      </c>
      <c r="F20" s="102">
        <v>-174443.22788796001</v>
      </c>
      <c r="G20" s="108">
        <v>-177588.98589282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s="36" customFormat="1" x14ac:dyDescent="0.2">
      <c r="A21" s="116" t="s">
        <v>199</v>
      </c>
      <c r="B21" s="117"/>
      <c r="C21" s="37" t="s">
        <v>258</v>
      </c>
      <c r="D21" s="35">
        <f>SUM(D22:D31)</f>
        <v>6757652.2781383814</v>
      </c>
      <c r="E21" s="35">
        <f t="shared" ref="E21:F21" si="6">SUM(E22:E31)</f>
        <v>2485487.5697675096</v>
      </c>
      <c r="F21" s="35">
        <f t="shared" si="6"/>
        <v>4272164.70837087</v>
      </c>
      <c r="G21" s="107">
        <f t="shared" ref="G21" si="7">SUM(G22:G31)</f>
        <v>4104794.9854017701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s="36" customFormat="1" x14ac:dyDescent="0.2">
      <c r="A22" s="44"/>
      <c r="B22" s="39" t="s">
        <v>200</v>
      </c>
      <c r="C22" s="43" t="s">
        <v>259</v>
      </c>
      <c r="D22" s="102">
        <v>506993.11783776002</v>
      </c>
      <c r="E22" s="102">
        <v>1488.2742784300001</v>
      </c>
      <c r="F22" s="102">
        <v>505504.84355932998</v>
      </c>
      <c r="G22" s="108">
        <v>499438.63810311898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s="36" customFormat="1" x14ac:dyDescent="0.2">
      <c r="A23" s="44"/>
      <c r="B23" s="39" t="s">
        <v>201</v>
      </c>
      <c r="C23" s="43" t="s">
        <v>260</v>
      </c>
      <c r="D23" s="102">
        <v>5244.8457104899999</v>
      </c>
      <c r="E23" s="102">
        <v>24.948688570000002</v>
      </c>
      <c r="F23" s="102">
        <v>5219.89702192</v>
      </c>
      <c r="G23" s="108">
        <v>4947.1596223899996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s="36" customFormat="1" x14ac:dyDescent="0.2">
      <c r="A24" s="44"/>
      <c r="B24" s="39" t="s">
        <v>183</v>
      </c>
      <c r="C24" s="43" t="s">
        <v>261</v>
      </c>
      <c r="D24" s="102">
        <v>3991483.1502494402</v>
      </c>
      <c r="E24" s="102">
        <v>1348833.9469447599</v>
      </c>
      <c r="F24" s="102">
        <v>2642649.2033046801</v>
      </c>
      <c r="G24" s="108">
        <v>2561077.0742970901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s="36" customFormat="1" x14ac:dyDescent="0.2">
      <c r="A25" s="44"/>
      <c r="B25" s="39" t="s">
        <v>184</v>
      </c>
      <c r="C25" s="47" t="s">
        <v>262</v>
      </c>
      <c r="D25" s="102">
        <v>1554778.16523562</v>
      </c>
      <c r="E25" s="102">
        <v>951084.39815914002</v>
      </c>
      <c r="F25" s="102">
        <v>603693.76707647997</v>
      </c>
      <c r="G25" s="108">
        <v>602091.86527529103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s="36" customFormat="1" x14ac:dyDescent="0.2">
      <c r="A26" s="44"/>
      <c r="B26" s="39" t="s">
        <v>202</v>
      </c>
      <c r="C26" s="47" t="s">
        <v>263</v>
      </c>
      <c r="D26" s="102">
        <v>353.53608351999998</v>
      </c>
      <c r="E26" s="102">
        <v>99.088141570000005</v>
      </c>
      <c r="F26" s="102">
        <v>254.44794195</v>
      </c>
      <c r="G26" s="108">
        <v>256.66578264999998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s="36" customFormat="1" x14ac:dyDescent="0.2">
      <c r="A27" s="44"/>
      <c r="B27" s="39" t="s">
        <v>264</v>
      </c>
      <c r="C27" s="47" t="s">
        <v>265</v>
      </c>
      <c r="D27" s="102">
        <v>171423.71394088</v>
      </c>
      <c r="E27" s="102">
        <v>170215.74090645</v>
      </c>
      <c r="F27" s="102">
        <v>1207.9730344300001</v>
      </c>
      <c r="G27" s="108">
        <v>1467.9325113499999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s="36" customFormat="1" x14ac:dyDescent="0.2">
      <c r="A28" s="44"/>
      <c r="B28" s="39" t="s">
        <v>266</v>
      </c>
      <c r="C28" s="48" t="s">
        <v>267</v>
      </c>
      <c r="D28" s="102">
        <v>14223.10786469</v>
      </c>
      <c r="E28" s="104">
        <v>10348.603364549999</v>
      </c>
      <c r="F28" s="102">
        <v>3874.5045001399999</v>
      </c>
      <c r="G28" s="108">
        <v>4501.0282975600003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s="36" customFormat="1" x14ac:dyDescent="0.2">
      <c r="A29" s="44"/>
      <c r="B29" s="39" t="s">
        <v>268</v>
      </c>
      <c r="C29" s="47" t="s">
        <v>269</v>
      </c>
      <c r="D29" s="102">
        <v>450880.00720292999</v>
      </c>
      <c r="E29" s="104">
        <v>2996.6366915499998</v>
      </c>
      <c r="F29" s="102">
        <v>447883.37051138002</v>
      </c>
      <c r="G29" s="108">
        <v>390397.48321550002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s="36" customFormat="1" x14ac:dyDescent="0.2">
      <c r="A30" s="44"/>
      <c r="B30" s="45" t="s">
        <v>270</v>
      </c>
      <c r="C30" s="48" t="s">
        <v>271</v>
      </c>
      <c r="D30" s="102">
        <v>24106.579712729999</v>
      </c>
      <c r="E30" s="104">
        <v>395.93259248999999</v>
      </c>
      <c r="F30" s="102">
        <v>23710.647120239999</v>
      </c>
      <c r="G30" s="108">
        <v>17878.14677259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s="36" customFormat="1" x14ac:dyDescent="0.2">
      <c r="A31" s="44"/>
      <c r="B31" s="45" t="s">
        <v>272</v>
      </c>
      <c r="C31" s="48" t="s">
        <v>273</v>
      </c>
      <c r="D31" s="102">
        <v>38166.05430032</v>
      </c>
      <c r="E31" s="102">
        <v>0</v>
      </c>
      <c r="F31" s="102">
        <v>38166.05430032</v>
      </c>
      <c r="G31" s="108">
        <v>22738.991524230001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x14ac:dyDescent="0.2">
      <c r="A32" s="116" t="s">
        <v>203</v>
      </c>
      <c r="B32" s="117"/>
      <c r="C32" s="49" t="s">
        <v>274</v>
      </c>
      <c r="D32" s="50">
        <f>SUM(D33:D41)</f>
        <v>157535.58524496001</v>
      </c>
      <c r="E32" s="50">
        <f t="shared" ref="E32:F32" si="8">SUM(E33:E41)</f>
        <v>4967.3526152799996</v>
      </c>
      <c r="F32" s="50">
        <f t="shared" si="8"/>
        <v>152568.23262967999</v>
      </c>
      <c r="G32" s="109">
        <f t="shared" ref="G32" si="9">SUM(G33:G41)</f>
        <v>152723.08707226999</v>
      </c>
    </row>
    <row r="33" spans="1:18" x14ac:dyDescent="0.2">
      <c r="A33" s="51"/>
      <c r="B33" s="52" t="s">
        <v>275</v>
      </c>
      <c r="C33" s="53" t="s">
        <v>276</v>
      </c>
      <c r="D33" s="102">
        <v>25101.456635620001</v>
      </c>
      <c r="E33" s="102">
        <v>2358.5881431399998</v>
      </c>
      <c r="F33" s="102">
        <v>22742.86849248</v>
      </c>
      <c r="G33" s="108">
        <v>20908.647314059999</v>
      </c>
    </row>
    <row r="34" spans="1:18" x14ac:dyDescent="0.2">
      <c r="A34" s="51"/>
      <c r="B34" s="52" t="s">
        <v>277</v>
      </c>
      <c r="C34" s="53" t="s">
        <v>278</v>
      </c>
      <c r="D34" s="102">
        <v>5679.1379043400002</v>
      </c>
      <c r="E34" s="102">
        <v>208.566451</v>
      </c>
      <c r="F34" s="102">
        <v>5470.5714533399996</v>
      </c>
      <c r="G34" s="108">
        <v>5329.0609440799999</v>
      </c>
    </row>
    <row r="35" spans="1:18" x14ac:dyDescent="0.2">
      <c r="A35" s="51"/>
      <c r="B35" s="52" t="s">
        <v>279</v>
      </c>
      <c r="C35" s="54" t="s">
        <v>280</v>
      </c>
      <c r="D35" s="102">
        <v>8106.6378556299996</v>
      </c>
      <c r="E35" s="102">
        <v>13.15696885</v>
      </c>
      <c r="F35" s="102">
        <v>8093.4808867800002</v>
      </c>
      <c r="G35" s="108">
        <v>9527.5192720399991</v>
      </c>
    </row>
    <row r="36" spans="1:18" x14ac:dyDescent="0.2">
      <c r="A36" s="51"/>
      <c r="B36" s="52" t="s">
        <v>281</v>
      </c>
      <c r="C36" s="54" t="s">
        <v>282</v>
      </c>
      <c r="D36" s="102">
        <v>36397.906042670002</v>
      </c>
      <c r="E36" s="102">
        <v>1441.32264145</v>
      </c>
      <c r="F36" s="102">
        <v>34956.583401219999</v>
      </c>
      <c r="G36" s="108">
        <v>33226.606148990002</v>
      </c>
    </row>
    <row r="37" spans="1:18" x14ac:dyDescent="0.2">
      <c r="A37" s="51"/>
      <c r="B37" s="52" t="s">
        <v>283</v>
      </c>
      <c r="C37" s="55" t="s">
        <v>284</v>
      </c>
      <c r="D37" s="102">
        <v>10089.419872709999</v>
      </c>
      <c r="E37" s="102">
        <v>3.6453069999999997E-2</v>
      </c>
      <c r="F37" s="102">
        <v>10089.38341964</v>
      </c>
      <c r="G37" s="108">
        <v>14150.602108020001</v>
      </c>
    </row>
    <row r="38" spans="1:18" x14ac:dyDescent="0.2">
      <c r="A38" s="56"/>
      <c r="B38" s="52" t="s">
        <v>285</v>
      </c>
      <c r="C38" s="55" t="s">
        <v>286</v>
      </c>
      <c r="D38" s="102">
        <v>43064.488628660001</v>
      </c>
      <c r="E38" s="102">
        <v>945.68195777000005</v>
      </c>
      <c r="F38" s="102">
        <v>42118.806670890001</v>
      </c>
      <c r="G38" s="108">
        <v>42333.6766298</v>
      </c>
    </row>
    <row r="39" spans="1:18" x14ac:dyDescent="0.2">
      <c r="A39" s="56"/>
      <c r="B39" s="52" t="s">
        <v>287</v>
      </c>
      <c r="C39" s="54" t="s">
        <v>288</v>
      </c>
      <c r="D39" s="102">
        <v>353.20774090999998</v>
      </c>
      <c r="E39" s="104">
        <v>0</v>
      </c>
      <c r="F39" s="102">
        <v>353.20774090999998</v>
      </c>
      <c r="G39" s="108">
        <v>220.78700677</v>
      </c>
    </row>
    <row r="40" spans="1:18" x14ac:dyDescent="0.2">
      <c r="A40" s="56"/>
      <c r="B40" s="52" t="s">
        <v>289</v>
      </c>
      <c r="C40" s="53" t="s">
        <v>290</v>
      </c>
      <c r="D40" s="102">
        <v>56.7849626</v>
      </c>
      <c r="E40" s="104">
        <v>0</v>
      </c>
      <c r="F40" s="102">
        <v>56.7849626</v>
      </c>
      <c r="G40" s="108">
        <v>88.201282000000006</v>
      </c>
    </row>
    <row r="41" spans="1:18" x14ac:dyDescent="0.2">
      <c r="A41" s="56"/>
      <c r="B41" s="52" t="s">
        <v>186</v>
      </c>
      <c r="C41" s="57" t="s">
        <v>291</v>
      </c>
      <c r="D41" s="102">
        <v>28686.545601819998</v>
      </c>
      <c r="E41" s="104">
        <v>0</v>
      </c>
      <c r="F41" s="102">
        <v>28686.545601819998</v>
      </c>
      <c r="G41" s="108">
        <v>26937.986366509998</v>
      </c>
    </row>
    <row r="42" spans="1:18" x14ac:dyDescent="0.2">
      <c r="A42" s="116" t="s">
        <v>204</v>
      </c>
      <c r="B42" s="117"/>
      <c r="C42" s="49" t="s">
        <v>292</v>
      </c>
      <c r="D42" s="35">
        <f>SUM(D43:D50)</f>
        <v>127633.16168627</v>
      </c>
      <c r="E42" s="35">
        <f t="shared" ref="E42:F42" si="10">SUM(E43:E50)</f>
        <v>20577.0807528</v>
      </c>
      <c r="F42" s="35">
        <f t="shared" si="10"/>
        <v>107056.08093347</v>
      </c>
      <c r="G42" s="107">
        <f t="shared" ref="G42" si="11">SUM(G43:G50)</f>
        <v>120440.32680303999</v>
      </c>
    </row>
    <row r="43" spans="1:18" x14ac:dyDescent="0.2">
      <c r="A43" s="58"/>
      <c r="B43" s="52" t="s">
        <v>205</v>
      </c>
      <c r="C43" s="53" t="s">
        <v>293</v>
      </c>
      <c r="D43" s="102">
        <v>3465.49941012</v>
      </c>
      <c r="E43" s="102">
        <v>75.140182879999998</v>
      </c>
      <c r="F43" s="102">
        <v>3390.3592272400001</v>
      </c>
      <c r="G43" s="108">
        <v>7862.5504662599997</v>
      </c>
    </row>
    <row r="44" spans="1:18" x14ac:dyDescent="0.2">
      <c r="A44" s="56"/>
      <c r="B44" s="52" t="s">
        <v>206</v>
      </c>
      <c r="C44" s="53" t="s">
        <v>294</v>
      </c>
      <c r="D44" s="102">
        <v>14697.122810569999</v>
      </c>
      <c r="E44" s="102">
        <v>14022.872854359999</v>
      </c>
      <c r="F44" s="102">
        <v>674.24995621000005</v>
      </c>
      <c r="G44" s="108">
        <v>748.53800228</v>
      </c>
    </row>
    <row r="45" spans="1:18" x14ac:dyDescent="0.2">
      <c r="A45" s="59"/>
      <c r="B45" s="52" t="s">
        <v>207</v>
      </c>
      <c r="C45" s="54" t="s">
        <v>295</v>
      </c>
      <c r="D45" s="102">
        <v>1660.8172607700001</v>
      </c>
      <c r="E45" s="106">
        <v>0</v>
      </c>
      <c r="F45" s="102">
        <v>1660.8172607700001</v>
      </c>
      <c r="G45" s="108">
        <v>1906.2916469500001</v>
      </c>
    </row>
    <row r="46" spans="1:18" s="36" customFormat="1" x14ac:dyDescent="0.2">
      <c r="A46" s="60"/>
      <c r="B46" s="39" t="s">
        <v>208</v>
      </c>
      <c r="C46" s="48" t="s">
        <v>296</v>
      </c>
      <c r="D46" s="102">
        <v>1.7414674699999999</v>
      </c>
      <c r="E46" s="102">
        <v>0.80483684</v>
      </c>
      <c r="F46" s="102">
        <v>0.93663063000000002</v>
      </c>
      <c r="G46" s="108">
        <v>0.30049956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s="36" customFormat="1" x14ac:dyDescent="0.2">
      <c r="A47" s="41"/>
      <c r="B47" s="39" t="s">
        <v>297</v>
      </c>
      <c r="C47" s="61" t="s">
        <v>298</v>
      </c>
      <c r="D47" s="102">
        <v>48084.374850990003</v>
      </c>
      <c r="E47" s="102">
        <v>6478.2628787200001</v>
      </c>
      <c r="F47" s="102">
        <v>41606.111972270002</v>
      </c>
      <c r="G47" s="108">
        <v>40182.48923762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s="36" customFormat="1" x14ac:dyDescent="0.2">
      <c r="A48" s="41"/>
      <c r="B48" s="39" t="s">
        <v>299</v>
      </c>
      <c r="C48" s="62" t="s">
        <v>300</v>
      </c>
      <c r="D48" s="102">
        <v>59723.60588635</v>
      </c>
      <c r="E48" s="104">
        <v>0</v>
      </c>
      <c r="F48" s="102">
        <v>59723.60588635</v>
      </c>
      <c r="G48" s="108">
        <v>50905.680827240001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s="36" customFormat="1" x14ac:dyDescent="0.2">
      <c r="A49" s="41"/>
      <c r="B49" s="39" t="s">
        <v>301</v>
      </c>
      <c r="C49" s="63" t="s">
        <v>302</v>
      </c>
      <c r="D49" s="102">
        <v>0</v>
      </c>
      <c r="E49" s="104">
        <v>0</v>
      </c>
      <c r="F49" s="102">
        <v>0</v>
      </c>
      <c r="G49" s="108">
        <v>18834.47612313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s="36" customFormat="1" ht="13.5" thickBot="1" x14ac:dyDescent="0.25">
      <c r="A50" s="41"/>
      <c r="B50" s="39" t="s">
        <v>303</v>
      </c>
      <c r="C50" s="61" t="s">
        <v>304</v>
      </c>
      <c r="D50" s="104">
        <v>0</v>
      </c>
      <c r="E50" s="104">
        <v>0</v>
      </c>
      <c r="F50" s="104">
        <v>0</v>
      </c>
      <c r="G50" s="110">
        <v>0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s="36" customFormat="1" x14ac:dyDescent="0.2">
      <c r="A51" s="122" t="s">
        <v>210</v>
      </c>
      <c r="B51" s="123"/>
      <c r="C51" s="64" t="s">
        <v>305</v>
      </c>
      <c r="D51" s="65">
        <f>D52+D63+D98</f>
        <v>1520286.2311795303</v>
      </c>
      <c r="E51" s="65">
        <f t="shared" ref="E51:F51" si="12">E52+E63+E98</f>
        <v>142306.02601454998</v>
      </c>
      <c r="F51" s="65">
        <f t="shared" si="12"/>
        <v>1377980.2051649801</v>
      </c>
      <c r="G51" s="111">
        <f t="shared" ref="G51" si="13">G52+G63+G98</f>
        <v>1295345.126925509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s="36" customFormat="1" x14ac:dyDescent="0.2">
      <c r="A52" s="116" t="s">
        <v>211</v>
      </c>
      <c r="B52" s="117"/>
      <c r="C52" s="66" t="s">
        <v>306</v>
      </c>
      <c r="D52" s="35">
        <f>SUM(D53:D62)</f>
        <v>124248.7788043</v>
      </c>
      <c r="E52" s="35">
        <f t="shared" ref="E52:F52" si="14">SUM(E53:E62)</f>
        <v>3441.4865359800001</v>
      </c>
      <c r="F52" s="35">
        <f t="shared" si="14"/>
        <v>120807.29226832</v>
      </c>
      <c r="G52" s="107">
        <f t="shared" ref="G52" si="15">SUM(G53:G62)</f>
        <v>113004.36938979001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s="36" customFormat="1" x14ac:dyDescent="0.2">
      <c r="A53" s="67"/>
      <c r="B53" s="68" t="s">
        <v>212</v>
      </c>
      <c r="C53" s="69" t="s">
        <v>307</v>
      </c>
      <c r="D53" s="104">
        <v>0</v>
      </c>
      <c r="E53" s="106">
        <v>0</v>
      </c>
      <c r="F53" s="104">
        <v>0</v>
      </c>
      <c r="G53" s="110">
        <v>-1.3175999999999999E-3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 s="36" customFormat="1" x14ac:dyDescent="0.2">
      <c r="A54" s="44"/>
      <c r="B54" s="39" t="s">
        <v>213</v>
      </c>
      <c r="C54" s="48" t="s">
        <v>308</v>
      </c>
      <c r="D54" s="102">
        <v>85363.423505390005</v>
      </c>
      <c r="E54" s="102">
        <v>1509.4187306399999</v>
      </c>
      <c r="F54" s="102">
        <v>83854.004774750007</v>
      </c>
      <c r="G54" s="108">
        <v>79037.820260470005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 s="36" customFormat="1" x14ac:dyDescent="0.2">
      <c r="A55" s="44"/>
      <c r="B55" s="39" t="s">
        <v>214</v>
      </c>
      <c r="C55" s="48" t="s">
        <v>309</v>
      </c>
      <c r="D55" s="102">
        <v>226.27626114</v>
      </c>
      <c r="E55" s="106">
        <v>0</v>
      </c>
      <c r="F55" s="102">
        <v>226.27626114</v>
      </c>
      <c r="G55" s="108">
        <v>134.98073982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s="36" customFormat="1" x14ac:dyDescent="0.2">
      <c r="A56" s="44"/>
      <c r="B56" s="39" t="s">
        <v>215</v>
      </c>
      <c r="C56" s="48" t="s">
        <v>310</v>
      </c>
      <c r="D56" s="102">
        <v>2774.2125891000001</v>
      </c>
      <c r="E56" s="102">
        <v>403.66211367</v>
      </c>
      <c r="F56" s="102">
        <v>2370.55047543</v>
      </c>
      <c r="G56" s="108">
        <v>1917.07020225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s="36" customFormat="1" x14ac:dyDescent="0.2">
      <c r="A57" s="44"/>
      <c r="B57" s="39" t="s">
        <v>216</v>
      </c>
      <c r="C57" s="48" t="s">
        <v>311</v>
      </c>
      <c r="D57" s="102">
        <v>1912.4296102200001</v>
      </c>
      <c r="E57" s="102">
        <v>578.09678609000002</v>
      </c>
      <c r="F57" s="102">
        <v>1334.3328241300001</v>
      </c>
      <c r="G57" s="108">
        <v>1571.24200236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s="36" customFormat="1" x14ac:dyDescent="0.2">
      <c r="A58" s="44"/>
      <c r="B58" s="39" t="s">
        <v>217</v>
      </c>
      <c r="C58" s="48" t="s">
        <v>312</v>
      </c>
      <c r="D58" s="102">
        <v>2304.7202932199998</v>
      </c>
      <c r="E58" s="102">
        <v>894.50099943999999</v>
      </c>
      <c r="F58" s="102">
        <v>1410.21929378</v>
      </c>
      <c r="G58" s="108">
        <v>1950.8796650100001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s="36" customFormat="1" x14ac:dyDescent="0.2">
      <c r="A59" s="44"/>
      <c r="B59" s="39" t="s">
        <v>218</v>
      </c>
      <c r="C59" s="48" t="s">
        <v>313</v>
      </c>
      <c r="D59" s="106">
        <v>0</v>
      </c>
      <c r="E59" s="106">
        <v>0</v>
      </c>
      <c r="F59" s="106">
        <v>0</v>
      </c>
      <c r="G59" s="112">
        <v>0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 s="36" customFormat="1" x14ac:dyDescent="0.2">
      <c r="A60" s="44"/>
      <c r="B60" s="39" t="s">
        <v>219</v>
      </c>
      <c r="C60" s="48" t="s">
        <v>314</v>
      </c>
      <c r="D60" s="102">
        <v>30735.404537440001</v>
      </c>
      <c r="E60" s="102">
        <v>55.716389139999997</v>
      </c>
      <c r="F60" s="102">
        <v>30679.6881483</v>
      </c>
      <c r="G60" s="108">
        <v>27532.946100879999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18" s="36" customFormat="1" x14ac:dyDescent="0.2">
      <c r="A61" s="44"/>
      <c r="B61" s="39" t="s">
        <v>220</v>
      </c>
      <c r="C61" s="48" t="s">
        <v>315</v>
      </c>
      <c r="D61" s="102">
        <v>76.082640359999999</v>
      </c>
      <c r="E61" s="106">
        <v>0</v>
      </c>
      <c r="F61" s="102">
        <v>76.082640359999999</v>
      </c>
      <c r="G61" s="108">
        <v>53.39238185</v>
      </c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pans="1:18" s="36" customFormat="1" x14ac:dyDescent="0.2">
      <c r="A62" s="44"/>
      <c r="B62" s="39" t="s">
        <v>221</v>
      </c>
      <c r="C62" s="48" t="s">
        <v>316</v>
      </c>
      <c r="D62" s="102">
        <v>856.22936743000002</v>
      </c>
      <c r="E62" s="102">
        <v>9.1517000000000001E-2</v>
      </c>
      <c r="F62" s="102">
        <v>856.13785042999996</v>
      </c>
      <c r="G62" s="108">
        <v>806.03935475000003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18" s="36" customFormat="1" x14ac:dyDescent="0.2">
      <c r="A63" s="116" t="s">
        <v>222</v>
      </c>
      <c r="B63" s="117"/>
      <c r="C63" s="46" t="s">
        <v>317</v>
      </c>
      <c r="D63" s="35">
        <f>SUM(D64:D97)</f>
        <v>609240.24699204008</v>
      </c>
      <c r="E63" s="35">
        <f t="shared" ref="E63:F63" si="16">SUM(E64:E97)</f>
        <v>138861.99178782999</v>
      </c>
      <c r="F63" s="35">
        <f t="shared" si="16"/>
        <v>470378.25520421</v>
      </c>
      <c r="G63" s="107">
        <f t="shared" ref="G63" si="17">SUM(G64:G97)</f>
        <v>458935.38272612001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s="36" customFormat="1" x14ac:dyDescent="0.2">
      <c r="A64" s="44"/>
      <c r="B64" s="39" t="s">
        <v>223</v>
      </c>
      <c r="C64" s="62" t="s">
        <v>318</v>
      </c>
      <c r="D64" s="102">
        <v>96213.798802410005</v>
      </c>
      <c r="E64" s="102">
        <v>18697.406579449998</v>
      </c>
      <c r="F64" s="102">
        <v>77516.392222959999</v>
      </c>
      <c r="G64" s="108">
        <v>75016.941735689994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pans="1:18" s="36" customFormat="1" x14ac:dyDescent="0.2">
      <c r="A65" s="44"/>
      <c r="B65" s="39" t="s">
        <v>224</v>
      </c>
      <c r="C65" s="48" t="s">
        <v>319</v>
      </c>
      <c r="D65" s="102">
        <v>6.9474090000000004</v>
      </c>
      <c r="E65" s="102">
        <v>2.2678828100000001</v>
      </c>
      <c r="F65" s="102">
        <v>4.6795261899999998</v>
      </c>
      <c r="G65" s="108">
        <v>5.3224999999999998</v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</row>
    <row r="66" spans="1:18" s="36" customFormat="1" x14ac:dyDescent="0.2">
      <c r="A66" s="44"/>
      <c r="B66" s="39" t="s">
        <v>225</v>
      </c>
      <c r="C66" s="48" t="s">
        <v>320</v>
      </c>
      <c r="D66" s="106">
        <v>0</v>
      </c>
      <c r="E66" s="106">
        <v>0</v>
      </c>
      <c r="F66" s="106">
        <v>0</v>
      </c>
      <c r="G66" s="112">
        <v>0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pans="1:18" s="36" customFormat="1" x14ac:dyDescent="0.2">
      <c r="A67" s="44"/>
      <c r="B67" s="39" t="s">
        <v>226</v>
      </c>
      <c r="C67" s="48" t="s">
        <v>321</v>
      </c>
      <c r="D67" s="102">
        <v>9841.8005627099992</v>
      </c>
      <c r="E67" s="102">
        <v>46.013033919999998</v>
      </c>
      <c r="F67" s="102">
        <v>9795.7875287900006</v>
      </c>
      <c r="G67" s="108">
        <v>9679.8047544500005</v>
      </c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</row>
    <row r="68" spans="1:18" s="36" customFormat="1" x14ac:dyDescent="0.2">
      <c r="A68" s="44"/>
      <c r="B68" s="39" t="s">
        <v>227</v>
      </c>
      <c r="C68" s="48" t="s">
        <v>322</v>
      </c>
      <c r="D68" s="102">
        <v>21300.568671519999</v>
      </c>
      <c r="E68" s="102">
        <v>15084.235407509999</v>
      </c>
      <c r="F68" s="102">
        <v>6216.3332640099998</v>
      </c>
      <c r="G68" s="108">
        <v>6181.8977693099996</v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s="36" customFormat="1" x14ac:dyDescent="0.2">
      <c r="A69" s="44"/>
      <c r="B69" s="39" t="s">
        <v>228</v>
      </c>
      <c r="C69" s="48" t="s">
        <v>323</v>
      </c>
      <c r="D69" s="102">
        <v>128.42623376</v>
      </c>
      <c r="E69" s="102">
        <v>1.4304414299999999</v>
      </c>
      <c r="F69" s="102">
        <v>126.99579233</v>
      </c>
      <c r="G69" s="108">
        <v>169.19059745999999</v>
      </c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</row>
    <row r="70" spans="1:18" s="36" customFormat="1" x14ac:dyDescent="0.2">
      <c r="A70" s="44"/>
      <c r="B70" s="39" t="s">
        <v>324</v>
      </c>
      <c r="C70" s="48" t="s">
        <v>325</v>
      </c>
      <c r="D70" s="102">
        <v>587.45108107999999</v>
      </c>
      <c r="E70" s="102">
        <v>586.58351000000005</v>
      </c>
      <c r="F70" s="102">
        <v>0.86757108000000005</v>
      </c>
      <c r="G70" s="108">
        <v>1.92982454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</row>
    <row r="71" spans="1:18" s="36" customFormat="1" x14ac:dyDescent="0.2">
      <c r="A71" s="70"/>
      <c r="B71" s="39" t="s">
        <v>326</v>
      </c>
      <c r="C71" s="48" t="s">
        <v>327</v>
      </c>
      <c r="D71" s="102">
        <v>474.91128795999998</v>
      </c>
      <c r="E71" s="106">
        <v>0</v>
      </c>
      <c r="F71" s="102">
        <v>474.91128795999998</v>
      </c>
      <c r="G71" s="108">
        <v>438.46120029999997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</row>
    <row r="72" spans="1:18" s="36" customFormat="1" x14ac:dyDescent="0.2">
      <c r="A72" s="70"/>
      <c r="B72" s="39" t="s">
        <v>328</v>
      </c>
      <c r="C72" s="48" t="s">
        <v>329</v>
      </c>
      <c r="D72" s="102">
        <v>668.62516546999996</v>
      </c>
      <c r="E72" s="102">
        <v>18.029762909999999</v>
      </c>
      <c r="F72" s="102">
        <v>650.59540256000003</v>
      </c>
      <c r="G72" s="108">
        <v>635.54994750000003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</row>
    <row r="73" spans="1:18" s="36" customFormat="1" x14ac:dyDescent="0.2">
      <c r="A73" s="70"/>
      <c r="B73" s="39" t="s">
        <v>330</v>
      </c>
      <c r="C73" s="71" t="s">
        <v>331</v>
      </c>
      <c r="D73" s="102">
        <v>0</v>
      </c>
      <c r="E73" s="106">
        <v>0</v>
      </c>
      <c r="F73" s="102">
        <v>0</v>
      </c>
      <c r="G73" s="108">
        <v>0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</row>
    <row r="74" spans="1:18" s="36" customFormat="1" x14ac:dyDescent="0.2">
      <c r="A74" s="70"/>
      <c r="B74" s="39" t="s">
        <v>332</v>
      </c>
      <c r="C74" s="72" t="s">
        <v>333</v>
      </c>
      <c r="D74" s="106">
        <v>0</v>
      </c>
      <c r="E74" s="106">
        <v>0</v>
      </c>
      <c r="F74" s="106">
        <v>0</v>
      </c>
      <c r="G74" s="112">
        <v>0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</row>
    <row r="75" spans="1:18" s="36" customFormat="1" x14ac:dyDescent="0.2">
      <c r="A75" s="70"/>
      <c r="B75" s="39" t="s">
        <v>334</v>
      </c>
      <c r="C75" s="72" t="s">
        <v>335</v>
      </c>
      <c r="D75" s="102">
        <v>1E-3</v>
      </c>
      <c r="E75" s="106">
        <v>0</v>
      </c>
      <c r="F75" s="102">
        <v>1E-3</v>
      </c>
      <c r="G75" s="108">
        <v>5.3400000000000003E-2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8" s="36" customFormat="1" x14ac:dyDescent="0.2">
      <c r="A76" s="44"/>
      <c r="B76" s="39" t="s">
        <v>336</v>
      </c>
      <c r="C76" s="48" t="s">
        <v>209</v>
      </c>
      <c r="D76" s="102">
        <v>0</v>
      </c>
      <c r="E76" s="106">
        <v>0</v>
      </c>
      <c r="F76" s="102">
        <v>0</v>
      </c>
      <c r="G76" s="108">
        <v>0</v>
      </c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1:18" s="36" customFormat="1" x14ac:dyDescent="0.2">
      <c r="A77" s="44"/>
      <c r="B77" s="39" t="s">
        <v>337</v>
      </c>
      <c r="C77" s="48" t="s">
        <v>338</v>
      </c>
      <c r="D77" s="102">
        <v>0</v>
      </c>
      <c r="E77" s="106">
        <v>0</v>
      </c>
      <c r="F77" s="102">
        <v>0</v>
      </c>
      <c r="G77" s="108">
        <v>0</v>
      </c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pans="1:18" s="36" customFormat="1" x14ac:dyDescent="0.2">
      <c r="A78" s="41"/>
      <c r="B78" s="39" t="s">
        <v>339</v>
      </c>
      <c r="C78" s="48" t="s">
        <v>340</v>
      </c>
      <c r="D78" s="102">
        <v>0</v>
      </c>
      <c r="E78" s="106">
        <v>0</v>
      </c>
      <c r="F78" s="102">
        <v>0</v>
      </c>
      <c r="G78" s="108">
        <v>0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</row>
    <row r="79" spans="1:18" s="36" customFormat="1" x14ac:dyDescent="0.2">
      <c r="A79" s="41"/>
      <c r="B79" s="39" t="s">
        <v>341</v>
      </c>
      <c r="C79" s="48" t="s">
        <v>342</v>
      </c>
      <c r="D79" s="102">
        <v>11753.08831254</v>
      </c>
      <c r="E79" s="106">
        <v>0.32200000000000001</v>
      </c>
      <c r="F79" s="102">
        <v>11752.766312539999</v>
      </c>
      <c r="G79" s="108">
        <v>35503.578259839996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</row>
    <row r="80" spans="1:18" s="36" customFormat="1" x14ac:dyDescent="0.2">
      <c r="A80" s="41"/>
      <c r="B80" s="39" t="s">
        <v>343</v>
      </c>
      <c r="C80" s="48" t="s">
        <v>344</v>
      </c>
      <c r="D80" s="102">
        <v>485.53905746999999</v>
      </c>
      <c r="E80" s="102">
        <v>2.5324081399999998</v>
      </c>
      <c r="F80" s="102">
        <v>483.00664933000002</v>
      </c>
      <c r="G80" s="108">
        <v>625.80432327999995</v>
      </c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8" s="36" customFormat="1" x14ac:dyDescent="0.2">
      <c r="A81" s="41"/>
      <c r="B81" s="39" t="s">
        <v>345</v>
      </c>
      <c r="C81" s="48" t="s">
        <v>346</v>
      </c>
      <c r="D81" s="102">
        <v>458.26508611000003</v>
      </c>
      <c r="E81" s="104">
        <v>0</v>
      </c>
      <c r="F81" s="102">
        <v>458.26508611000003</v>
      </c>
      <c r="G81" s="108">
        <v>280.74633932</v>
      </c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pans="1:18" s="36" customFormat="1" x14ac:dyDescent="0.2">
      <c r="A82" s="38"/>
      <c r="B82" s="39" t="s">
        <v>347</v>
      </c>
      <c r="C82" s="73" t="s">
        <v>348</v>
      </c>
      <c r="D82" s="102">
        <v>87975.306115040003</v>
      </c>
      <c r="E82" s="102">
        <v>57746.167751829998</v>
      </c>
      <c r="F82" s="102">
        <v>30229.138363210001</v>
      </c>
      <c r="G82" s="108">
        <v>26569.34511617</v>
      </c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</row>
    <row r="83" spans="1:18" s="36" customFormat="1" x14ac:dyDescent="0.2">
      <c r="A83" s="38"/>
      <c r="B83" s="39" t="s">
        <v>349</v>
      </c>
      <c r="C83" s="74" t="s">
        <v>350</v>
      </c>
      <c r="D83" s="104">
        <v>0</v>
      </c>
      <c r="E83" s="104">
        <v>0</v>
      </c>
      <c r="F83" s="104">
        <v>0</v>
      </c>
      <c r="G83" s="110">
        <v>0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</row>
    <row r="84" spans="1:18" s="36" customFormat="1" x14ac:dyDescent="0.2">
      <c r="A84" s="38"/>
      <c r="B84" s="39" t="s">
        <v>351</v>
      </c>
      <c r="C84" s="72" t="s">
        <v>352</v>
      </c>
      <c r="D84" s="102">
        <v>1400.53707162</v>
      </c>
      <c r="E84" s="104">
        <v>0</v>
      </c>
      <c r="F84" s="102">
        <v>1400.53707162</v>
      </c>
      <c r="G84" s="108">
        <v>2949.4485603600001</v>
      </c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</row>
    <row r="85" spans="1:18" s="36" customFormat="1" x14ac:dyDescent="0.2">
      <c r="A85" s="38"/>
      <c r="B85" s="39" t="s">
        <v>353</v>
      </c>
      <c r="C85" s="75" t="s">
        <v>354</v>
      </c>
      <c r="D85" s="104">
        <v>0</v>
      </c>
      <c r="E85" s="104">
        <v>0</v>
      </c>
      <c r="F85" s="104">
        <v>0</v>
      </c>
      <c r="G85" s="110">
        <v>0</v>
      </c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8" s="36" customFormat="1" x14ac:dyDescent="0.2">
      <c r="A86" s="41"/>
      <c r="B86" s="39" t="s">
        <v>355</v>
      </c>
      <c r="C86" s="48" t="s">
        <v>356</v>
      </c>
      <c r="D86" s="102">
        <v>36.903771900000002</v>
      </c>
      <c r="E86" s="102">
        <v>36.903771900000002</v>
      </c>
      <c r="F86" s="106">
        <v>0</v>
      </c>
      <c r="G86" s="112">
        <v>0</v>
      </c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 s="36" customFormat="1" x14ac:dyDescent="0.2">
      <c r="A87" s="41"/>
      <c r="B87" s="39" t="s">
        <v>357</v>
      </c>
      <c r="C87" s="48" t="s">
        <v>358</v>
      </c>
      <c r="D87" s="102">
        <v>57214.588152390003</v>
      </c>
      <c r="E87" s="104">
        <v>0</v>
      </c>
      <c r="F87" s="102">
        <v>57214.588152390003</v>
      </c>
      <c r="G87" s="108">
        <v>61629.453585199997</v>
      </c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 spans="1:18" s="36" customFormat="1" x14ac:dyDescent="0.2">
      <c r="A88" s="41"/>
      <c r="B88" s="45" t="s">
        <v>359</v>
      </c>
      <c r="C88" s="76" t="s">
        <v>360</v>
      </c>
      <c r="D88" s="102">
        <v>3203.1402777799999</v>
      </c>
      <c r="E88" s="102">
        <v>1.008945</v>
      </c>
      <c r="F88" s="102">
        <v>3202.1313327799999</v>
      </c>
      <c r="G88" s="108">
        <v>4399.5947191200003</v>
      </c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 spans="1:18" s="36" customFormat="1" x14ac:dyDescent="0.2">
      <c r="A89" s="41"/>
      <c r="B89" s="45" t="s">
        <v>361</v>
      </c>
      <c r="C89" s="48" t="s">
        <v>362</v>
      </c>
      <c r="D89" s="102">
        <v>58.139224929999997</v>
      </c>
      <c r="E89" s="104">
        <v>0</v>
      </c>
      <c r="F89" s="102">
        <v>58.139224929999997</v>
      </c>
      <c r="G89" s="108">
        <v>20.661006520000001</v>
      </c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8" s="36" customFormat="1" x14ac:dyDescent="0.2">
      <c r="A90" s="41"/>
      <c r="B90" s="45" t="s">
        <v>363</v>
      </c>
      <c r="C90" s="48" t="s">
        <v>364</v>
      </c>
      <c r="D90" s="104">
        <v>0</v>
      </c>
      <c r="E90" s="104">
        <v>0</v>
      </c>
      <c r="F90" s="104">
        <v>0</v>
      </c>
      <c r="G90" s="110">
        <v>0</v>
      </c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</row>
    <row r="91" spans="1:18" s="36" customFormat="1" x14ac:dyDescent="0.2">
      <c r="A91" s="41"/>
      <c r="B91" s="45" t="s">
        <v>365</v>
      </c>
      <c r="C91" s="61" t="s">
        <v>366</v>
      </c>
      <c r="D91" s="102">
        <v>82864.97144075</v>
      </c>
      <c r="E91" s="104">
        <v>0</v>
      </c>
      <c r="F91" s="102">
        <v>82864.97144075</v>
      </c>
      <c r="G91" s="108">
        <v>63981.263810730001</v>
      </c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</row>
    <row r="92" spans="1:18" s="36" customFormat="1" x14ac:dyDescent="0.2">
      <c r="A92" s="41"/>
      <c r="B92" s="45" t="s">
        <v>367</v>
      </c>
      <c r="C92" s="77" t="s">
        <v>368</v>
      </c>
      <c r="D92" s="102">
        <v>162.96506060999999</v>
      </c>
      <c r="E92" s="104">
        <v>0</v>
      </c>
      <c r="F92" s="102">
        <v>162.96506060999999</v>
      </c>
      <c r="G92" s="108">
        <v>156.51953749</v>
      </c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1:18" s="36" customFormat="1" x14ac:dyDescent="0.2">
      <c r="A93" s="41"/>
      <c r="B93" s="45" t="s">
        <v>369</v>
      </c>
      <c r="C93" s="48" t="s">
        <v>370</v>
      </c>
      <c r="D93" s="102">
        <v>4819.4108922599999</v>
      </c>
      <c r="E93" s="104">
        <v>0</v>
      </c>
      <c r="F93" s="102">
        <v>4819.4108922599999</v>
      </c>
      <c r="G93" s="108">
        <v>4685.4475333800001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</row>
    <row r="94" spans="1:18" s="36" customFormat="1" x14ac:dyDescent="0.2">
      <c r="A94" s="41"/>
      <c r="B94" s="45" t="s">
        <v>371</v>
      </c>
      <c r="C94" s="48" t="s">
        <v>372</v>
      </c>
      <c r="D94" s="102">
        <v>5191.9693988999998</v>
      </c>
      <c r="E94" s="102">
        <v>1.9051419999999999E-2</v>
      </c>
      <c r="F94" s="102">
        <v>5191.9503474800003</v>
      </c>
      <c r="G94" s="108">
        <v>5376.6562978100001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</row>
    <row r="95" spans="1:18" s="36" customFormat="1" x14ac:dyDescent="0.2">
      <c r="A95" s="41"/>
      <c r="B95" s="45" t="s">
        <v>373</v>
      </c>
      <c r="C95" s="43" t="s">
        <v>374</v>
      </c>
      <c r="D95" s="102">
        <v>115809.50614244</v>
      </c>
      <c r="E95" s="102">
        <v>603.21742643000005</v>
      </c>
      <c r="F95" s="102">
        <v>115206.28871601001</v>
      </c>
      <c r="G95" s="108">
        <v>93040.179728550007</v>
      </c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pans="1:18" s="36" customFormat="1" x14ac:dyDescent="0.2">
      <c r="A96" s="41"/>
      <c r="B96" s="45" t="s">
        <v>375</v>
      </c>
      <c r="C96" s="48" t="s">
        <v>376</v>
      </c>
      <c r="D96" s="102">
        <v>44968.629313029996</v>
      </c>
      <c r="E96" s="102">
        <v>8409.0938013100003</v>
      </c>
      <c r="F96" s="102">
        <v>36559.535511720002</v>
      </c>
      <c r="G96" s="108">
        <v>34877.916978809997</v>
      </c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pans="1:7" x14ac:dyDescent="0.2">
      <c r="A97" s="56"/>
      <c r="B97" s="52" t="s">
        <v>377</v>
      </c>
      <c r="C97" s="53" t="s">
        <v>378</v>
      </c>
      <c r="D97" s="102">
        <v>63614.757460360001</v>
      </c>
      <c r="E97" s="102">
        <v>37626.760013769999</v>
      </c>
      <c r="F97" s="102">
        <v>25987.997446590001</v>
      </c>
      <c r="G97" s="108">
        <v>32709.615200290002</v>
      </c>
    </row>
    <row r="98" spans="1:7" x14ac:dyDescent="0.2">
      <c r="A98" s="116" t="s">
        <v>229</v>
      </c>
      <c r="B98" s="117"/>
      <c r="C98" s="78" t="s">
        <v>379</v>
      </c>
      <c r="D98" s="35">
        <f>SUM(D99:D117)</f>
        <v>786797.20538319007</v>
      </c>
      <c r="E98" s="35">
        <f t="shared" ref="E98:F98" si="18">SUM(E99:E117)</f>
        <v>2.5476907400000002</v>
      </c>
      <c r="F98" s="35">
        <f t="shared" si="18"/>
        <v>786794.6576924501</v>
      </c>
      <c r="G98" s="107">
        <f t="shared" ref="G98" si="19">SUM(G99:G117)</f>
        <v>723405.37480959902</v>
      </c>
    </row>
    <row r="99" spans="1:7" x14ac:dyDescent="0.2">
      <c r="A99" s="56"/>
      <c r="B99" s="52" t="s">
        <v>230</v>
      </c>
      <c r="C99" s="53" t="s">
        <v>380</v>
      </c>
      <c r="D99" s="102">
        <v>2734.2231959300002</v>
      </c>
      <c r="E99" s="102">
        <v>0.03</v>
      </c>
      <c r="F99" s="102">
        <v>2734.19319593</v>
      </c>
      <c r="G99" s="108">
        <v>2668.53822223</v>
      </c>
    </row>
    <row r="100" spans="1:7" x14ac:dyDescent="0.2">
      <c r="A100" s="56"/>
      <c r="B100" s="52" t="s">
        <v>231</v>
      </c>
      <c r="C100" s="53" t="s">
        <v>381</v>
      </c>
      <c r="D100" s="102">
        <v>9477.7582687800004</v>
      </c>
      <c r="E100" s="104">
        <v>0</v>
      </c>
      <c r="F100" s="102">
        <v>9477.7582687800004</v>
      </c>
      <c r="G100" s="108">
        <v>7703.8710644100001</v>
      </c>
    </row>
    <row r="101" spans="1:7" x14ac:dyDescent="0.2">
      <c r="A101" s="59"/>
      <c r="B101" s="52" t="s">
        <v>232</v>
      </c>
      <c r="C101" s="53" t="s">
        <v>382</v>
      </c>
      <c r="D101" s="102">
        <v>1651.7982308999999</v>
      </c>
      <c r="E101" s="102">
        <v>0</v>
      </c>
      <c r="F101" s="102">
        <v>1651.7982308999999</v>
      </c>
      <c r="G101" s="108">
        <v>1343.99207166</v>
      </c>
    </row>
    <row r="102" spans="1:7" x14ac:dyDescent="0.2">
      <c r="A102" s="56"/>
      <c r="B102" s="52" t="s">
        <v>233</v>
      </c>
      <c r="C102" s="53" t="s">
        <v>383</v>
      </c>
      <c r="D102" s="102">
        <v>34384.28051895</v>
      </c>
      <c r="E102" s="102">
        <v>1.2300717400000001</v>
      </c>
      <c r="F102" s="102">
        <v>34383.05044721</v>
      </c>
      <c r="G102" s="108">
        <v>39103.131303089998</v>
      </c>
    </row>
    <row r="103" spans="1:7" x14ac:dyDescent="0.2">
      <c r="A103" s="56"/>
      <c r="B103" s="52" t="s">
        <v>234</v>
      </c>
      <c r="C103" s="53" t="s">
        <v>384</v>
      </c>
      <c r="D103" s="102">
        <v>79254.196796549993</v>
      </c>
      <c r="E103" s="102">
        <v>0</v>
      </c>
      <c r="F103" s="102">
        <v>79254.196796549993</v>
      </c>
      <c r="G103" s="108">
        <v>59110.127266809999</v>
      </c>
    </row>
    <row r="104" spans="1:7" x14ac:dyDescent="0.2">
      <c r="A104" s="56"/>
      <c r="B104" s="52" t="s">
        <v>235</v>
      </c>
      <c r="C104" s="76" t="s">
        <v>385</v>
      </c>
      <c r="D104" s="102">
        <v>79014.416307060004</v>
      </c>
      <c r="E104" s="102">
        <v>0</v>
      </c>
      <c r="F104" s="102">
        <v>79014.416307060004</v>
      </c>
      <c r="G104" s="108">
        <v>80951.686511010004</v>
      </c>
    </row>
    <row r="105" spans="1:7" x14ac:dyDescent="0.2">
      <c r="A105" s="79"/>
      <c r="B105" s="80" t="s">
        <v>236</v>
      </c>
      <c r="C105" s="76" t="s">
        <v>386</v>
      </c>
      <c r="D105" s="102">
        <v>0</v>
      </c>
      <c r="E105" s="102">
        <v>0</v>
      </c>
      <c r="F105" s="102">
        <v>0</v>
      </c>
      <c r="G105" s="110">
        <v>0</v>
      </c>
    </row>
    <row r="106" spans="1:7" x14ac:dyDescent="0.2">
      <c r="A106" s="56"/>
      <c r="B106" s="80" t="s">
        <v>237</v>
      </c>
      <c r="C106" s="76" t="s">
        <v>387</v>
      </c>
      <c r="D106" s="102">
        <v>20778.363709450001</v>
      </c>
      <c r="E106" s="102">
        <v>0</v>
      </c>
      <c r="F106" s="102">
        <v>20778.363709450001</v>
      </c>
      <c r="G106" s="108">
        <v>18029.351860840001</v>
      </c>
    </row>
    <row r="107" spans="1:7" x14ac:dyDescent="0.2">
      <c r="A107" s="56"/>
      <c r="B107" s="80" t="s">
        <v>238</v>
      </c>
      <c r="C107" s="53" t="s">
        <v>388</v>
      </c>
      <c r="D107" s="102">
        <v>226813.37332504001</v>
      </c>
      <c r="E107" s="102">
        <v>1.2876190000000001</v>
      </c>
      <c r="F107" s="102">
        <v>226812.08570604</v>
      </c>
      <c r="G107" s="108">
        <v>212820.57076407899</v>
      </c>
    </row>
    <row r="108" spans="1:7" x14ac:dyDescent="0.2">
      <c r="A108" s="56"/>
      <c r="B108" s="80" t="s">
        <v>389</v>
      </c>
      <c r="C108" s="53" t="s">
        <v>390</v>
      </c>
      <c r="D108" s="102">
        <v>5322.76265779</v>
      </c>
      <c r="E108" s="102">
        <v>0</v>
      </c>
      <c r="F108" s="102">
        <v>5322.76265779</v>
      </c>
      <c r="G108" s="108">
        <v>4268.9229873200002</v>
      </c>
    </row>
    <row r="109" spans="1:7" x14ac:dyDescent="0.2">
      <c r="A109" s="56"/>
      <c r="B109" s="80" t="s">
        <v>391</v>
      </c>
      <c r="C109" s="53" t="s">
        <v>392</v>
      </c>
      <c r="D109" s="102">
        <v>207121.5343993</v>
      </c>
      <c r="E109" s="102">
        <v>0</v>
      </c>
      <c r="F109" s="102">
        <v>207121.5343993</v>
      </c>
      <c r="G109" s="108">
        <v>181527.50694866999</v>
      </c>
    </row>
    <row r="110" spans="1:7" x14ac:dyDescent="0.2">
      <c r="A110" s="56"/>
      <c r="B110" s="80" t="s">
        <v>393</v>
      </c>
      <c r="C110" s="53" t="s">
        <v>394</v>
      </c>
      <c r="D110" s="102">
        <v>22558.521031740001</v>
      </c>
      <c r="E110" s="102">
        <v>0</v>
      </c>
      <c r="F110" s="102">
        <v>22558.521031740001</v>
      </c>
      <c r="G110" s="108">
        <v>24872.630027930001</v>
      </c>
    </row>
    <row r="111" spans="1:7" x14ac:dyDescent="0.2">
      <c r="A111" s="56"/>
      <c r="B111" s="80" t="s">
        <v>395</v>
      </c>
      <c r="C111" s="81" t="s">
        <v>396</v>
      </c>
      <c r="D111" s="102">
        <v>22851.382014760002</v>
      </c>
      <c r="E111" s="102">
        <v>0</v>
      </c>
      <c r="F111" s="102">
        <v>22851.382014760002</v>
      </c>
      <c r="G111" s="108">
        <v>18602.362946839999</v>
      </c>
    </row>
    <row r="112" spans="1:7" x14ac:dyDescent="0.2">
      <c r="A112" s="56"/>
      <c r="B112" s="80" t="s">
        <v>397</v>
      </c>
      <c r="C112" s="53" t="s">
        <v>398</v>
      </c>
      <c r="D112" s="102">
        <v>3813.3554684199999</v>
      </c>
      <c r="E112" s="102">
        <v>0</v>
      </c>
      <c r="F112" s="102">
        <v>3813.3554684199999</v>
      </c>
      <c r="G112" s="108">
        <v>4292.9424848400004</v>
      </c>
    </row>
    <row r="113" spans="1:7" x14ac:dyDescent="0.2">
      <c r="A113" s="56"/>
      <c r="B113" s="80" t="s">
        <v>399</v>
      </c>
      <c r="C113" s="81" t="s">
        <v>400</v>
      </c>
      <c r="D113" s="102">
        <v>477.64097375</v>
      </c>
      <c r="E113" s="102">
        <v>0</v>
      </c>
      <c r="F113" s="102">
        <v>477.64097375</v>
      </c>
      <c r="G113" s="108">
        <v>522.24399874000005</v>
      </c>
    </row>
    <row r="114" spans="1:7" x14ac:dyDescent="0.2">
      <c r="A114" s="56"/>
      <c r="B114" s="80" t="s">
        <v>401</v>
      </c>
      <c r="C114" s="82" t="s">
        <v>402</v>
      </c>
      <c r="D114" s="102">
        <v>1740.7384118099999</v>
      </c>
      <c r="E114" s="102">
        <v>0</v>
      </c>
      <c r="F114" s="102">
        <v>1740.7384118099999</v>
      </c>
      <c r="G114" s="108">
        <v>1817.4416991000001</v>
      </c>
    </row>
    <row r="115" spans="1:7" x14ac:dyDescent="0.2">
      <c r="A115" s="56"/>
      <c r="B115" s="80" t="s">
        <v>403</v>
      </c>
      <c r="C115" s="53" t="s">
        <v>404</v>
      </c>
      <c r="D115" s="102">
        <v>3987.34810849</v>
      </c>
      <c r="E115" s="102">
        <v>0</v>
      </c>
      <c r="F115" s="102">
        <v>3987.34810849</v>
      </c>
      <c r="G115" s="108">
        <v>3681.7047112099999</v>
      </c>
    </row>
    <row r="116" spans="1:7" x14ac:dyDescent="0.2">
      <c r="A116" s="56"/>
      <c r="B116" s="52" t="s">
        <v>405</v>
      </c>
      <c r="C116" s="82" t="s">
        <v>406</v>
      </c>
      <c r="D116" s="102">
        <v>64517.413075470002</v>
      </c>
      <c r="E116" s="102">
        <v>0</v>
      </c>
      <c r="F116" s="102">
        <v>64517.413075470002</v>
      </c>
      <c r="G116" s="108">
        <v>58709.03604187</v>
      </c>
    </row>
    <row r="117" spans="1:7" ht="13.5" thickBot="1" x14ac:dyDescent="0.25">
      <c r="A117" s="83"/>
      <c r="B117" s="84" t="s">
        <v>407</v>
      </c>
      <c r="C117" s="85" t="s">
        <v>408</v>
      </c>
      <c r="D117" s="103">
        <v>298.09888899999999</v>
      </c>
      <c r="E117" s="103">
        <v>0</v>
      </c>
      <c r="F117" s="103">
        <v>298.09888899999999</v>
      </c>
      <c r="G117" s="113">
        <v>3379.3138989499998</v>
      </c>
    </row>
    <row r="118" spans="1:7" x14ac:dyDescent="0.2">
      <c r="A118" s="96"/>
      <c r="B118" s="97"/>
      <c r="C118" s="96"/>
      <c r="D118" s="98"/>
      <c r="E118" s="98"/>
      <c r="F118" s="98"/>
      <c r="G118" s="98"/>
    </row>
    <row r="119" spans="1:7" s="94" customFormat="1" ht="43.5" customHeight="1" x14ac:dyDescent="0.25">
      <c r="A119" s="90" t="s">
        <v>410</v>
      </c>
      <c r="B119" s="90"/>
      <c r="C119" s="90"/>
      <c r="D119" s="91" t="s">
        <v>60</v>
      </c>
      <c r="E119" s="92"/>
      <c r="F119" s="93"/>
      <c r="G119" s="93"/>
    </row>
    <row r="120" spans="1:7" x14ac:dyDescent="0.2">
      <c r="A120" s="88"/>
      <c r="B120" s="88"/>
      <c r="C120" s="88"/>
      <c r="D120" s="89"/>
      <c r="E120" s="86"/>
      <c r="F120" s="87"/>
      <c r="G120" s="87"/>
    </row>
    <row r="121" spans="1:7" x14ac:dyDescent="0.2">
      <c r="A121" s="88"/>
      <c r="B121" s="88"/>
      <c r="C121" s="88"/>
      <c r="D121" s="89"/>
      <c r="E121" s="86"/>
      <c r="F121" s="87"/>
      <c r="G121" s="87"/>
    </row>
    <row r="122" spans="1:7" x14ac:dyDescent="0.2">
      <c r="A122" s="88"/>
      <c r="B122" s="88"/>
      <c r="C122" s="88"/>
      <c r="D122" s="89"/>
      <c r="E122" s="86"/>
      <c r="F122" s="87"/>
      <c r="G122" s="87"/>
    </row>
    <row r="123" spans="1:7" x14ac:dyDescent="0.2">
      <c r="A123" s="88"/>
      <c r="B123" s="88"/>
      <c r="C123" s="88"/>
      <c r="D123" s="89"/>
      <c r="E123" s="86"/>
      <c r="F123" s="87"/>
      <c r="G123" s="87"/>
    </row>
    <row r="124" spans="1:7" x14ac:dyDescent="0.2">
      <c r="A124" s="88"/>
      <c r="B124" s="88"/>
      <c r="C124" s="88"/>
      <c r="D124" s="89"/>
      <c r="E124" s="86"/>
      <c r="F124" s="87"/>
      <c r="G124" s="87"/>
    </row>
    <row r="125" spans="1:7" x14ac:dyDescent="0.2">
      <c r="A125" s="88"/>
      <c r="B125" s="88"/>
      <c r="C125" s="88"/>
      <c r="D125" s="89"/>
      <c r="E125" s="86"/>
      <c r="F125" s="87"/>
      <c r="G125" s="87"/>
    </row>
    <row r="126" spans="1:7" x14ac:dyDescent="0.2">
      <c r="A126" s="88"/>
      <c r="B126" s="88"/>
      <c r="C126" s="88"/>
      <c r="D126" s="89"/>
      <c r="E126" s="86"/>
      <c r="F126" s="87"/>
      <c r="G126" s="87"/>
    </row>
    <row r="127" spans="1:7" x14ac:dyDescent="0.2">
      <c r="A127" s="88"/>
      <c r="B127" s="88"/>
      <c r="C127" s="88"/>
      <c r="D127" s="89"/>
      <c r="E127" s="86"/>
      <c r="F127" s="87"/>
      <c r="G127" s="87"/>
    </row>
    <row r="128" spans="1:7" x14ac:dyDescent="0.2">
      <c r="A128" s="88"/>
      <c r="B128" s="88"/>
      <c r="C128" s="88"/>
      <c r="D128" s="89"/>
      <c r="E128" s="86"/>
      <c r="F128" s="87"/>
      <c r="G128" s="87"/>
    </row>
    <row r="129" spans="1:7" x14ac:dyDescent="0.2">
      <c r="A129" s="88"/>
      <c r="B129" s="88"/>
      <c r="C129" s="88"/>
      <c r="D129" s="89"/>
      <c r="E129" s="86"/>
      <c r="F129" s="87"/>
      <c r="G129" s="87"/>
    </row>
    <row r="130" spans="1:7" x14ac:dyDescent="0.2">
      <c r="A130" s="88"/>
      <c r="B130" s="88"/>
      <c r="C130" s="88"/>
      <c r="D130" s="89"/>
      <c r="E130" s="86"/>
      <c r="F130" s="87"/>
      <c r="G130" s="87"/>
    </row>
    <row r="131" spans="1:7" x14ac:dyDescent="0.2">
      <c r="A131" s="88"/>
      <c r="B131" s="88"/>
      <c r="C131" s="88"/>
      <c r="D131" s="89"/>
      <c r="E131" s="86"/>
      <c r="F131" s="87"/>
      <c r="G131" s="87"/>
    </row>
    <row r="132" spans="1:7" x14ac:dyDescent="0.2">
      <c r="A132" s="88"/>
      <c r="B132" s="88"/>
      <c r="C132" s="88"/>
      <c r="D132" s="89"/>
      <c r="E132" s="86"/>
      <c r="F132" s="87"/>
      <c r="G132" s="87"/>
    </row>
    <row r="133" spans="1:7" x14ac:dyDescent="0.2">
      <c r="A133" s="88"/>
      <c r="B133" s="88"/>
      <c r="C133" s="88"/>
      <c r="D133" s="89"/>
      <c r="E133" s="86"/>
      <c r="F133" s="87"/>
      <c r="G133" s="87"/>
    </row>
    <row r="134" spans="1:7" x14ac:dyDescent="0.2">
      <c r="A134" s="87"/>
      <c r="B134" s="87"/>
      <c r="C134" s="87"/>
      <c r="D134" s="86"/>
      <c r="E134" s="86"/>
      <c r="F134" s="87"/>
      <c r="G134" s="87"/>
    </row>
  </sheetData>
  <mergeCells count="18">
    <mergeCell ref="A8:B8"/>
    <mergeCell ref="A9:B9"/>
    <mergeCell ref="A51:B51"/>
    <mergeCell ref="A1:G1"/>
    <mergeCell ref="A2:G2"/>
    <mergeCell ref="A3:G3"/>
    <mergeCell ref="A4:G4"/>
    <mergeCell ref="A6:B7"/>
    <mergeCell ref="C6:C7"/>
    <mergeCell ref="D6:F6"/>
    <mergeCell ref="G6:G7"/>
    <mergeCell ref="A98:B98"/>
    <mergeCell ref="A10:B10"/>
    <mergeCell ref="A21:B21"/>
    <mergeCell ref="A32:B32"/>
    <mergeCell ref="A42:B42"/>
    <mergeCell ref="A52:B52"/>
    <mergeCell ref="A63:B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>
    <oddFooter>&amp;CStránka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116"/>
  <sheetViews>
    <sheetView showGridLines="0" tabSelected="1" view="pageBreakPreview" zoomScale="110" zoomScaleNormal="115" zoomScaleSheetLayoutView="110" zoomScalePageLayoutView="70" workbookViewId="0">
      <selection activeCell="A8" sqref="A8:B9"/>
    </sheetView>
  </sheetViews>
  <sheetFormatPr defaultColWidth="9.140625" defaultRowHeight="12.75" x14ac:dyDescent="0.2"/>
  <cols>
    <col min="1" max="1" width="6.42578125" style="1" customWidth="1"/>
    <col min="2" max="2" width="8.28515625" style="10" bestFit="1" customWidth="1"/>
    <col min="3" max="3" width="87.7109375" style="1" customWidth="1"/>
    <col min="4" max="4" width="12.28515625" style="1" customWidth="1"/>
    <col min="5" max="5" width="12.7109375" style="1" customWidth="1"/>
    <col min="6" max="6" width="16.28515625" style="1" customWidth="1"/>
    <col min="7" max="16384" width="9.140625" style="1"/>
  </cols>
  <sheetData>
    <row r="1" spans="1:6" x14ac:dyDescent="0.2">
      <c r="A1" s="146" t="s">
        <v>171</v>
      </c>
      <c r="B1" s="146"/>
      <c r="C1" s="146"/>
      <c r="D1" s="146"/>
      <c r="E1" s="146"/>
    </row>
    <row r="2" spans="1:6" ht="20.25" x14ac:dyDescent="0.2">
      <c r="A2" s="147" t="s">
        <v>0</v>
      </c>
      <c r="B2" s="147"/>
      <c r="C2" s="147"/>
      <c r="D2" s="147"/>
      <c r="E2" s="147"/>
    </row>
    <row r="3" spans="1:6" ht="15.75" x14ac:dyDescent="0.2">
      <c r="A3" s="143" t="s">
        <v>62</v>
      </c>
      <c r="B3" s="143"/>
      <c r="C3" s="143"/>
      <c r="D3" s="143"/>
      <c r="E3" s="143"/>
    </row>
    <row r="4" spans="1:6" x14ac:dyDescent="0.2">
      <c r="A4" s="144" t="s">
        <v>409</v>
      </c>
      <c r="B4" s="144"/>
      <c r="C4" s="144"/>
      <c r="D4" s="144"/>
      <c r="E4" s="144"/>
    </row>
    <row r="5" spans="1:6" x14ac:dyDescent="0.2">
      <c r="A5" s="145" t="s">
        <v>182</v>
      </c>
      <c r="B5" s="145"/>
      <c r="C5" s="145"/>
      <c r="D5" s="145"/>
      <c r="E5" s="145"/>
    </row>
    <row r="6" spans="1:6" x14ac:dyDescent="0.2">
      <c r="A6" s="6" t="s">
        <v>57</v>
      </c>
      <c r="B6" s="6"/>
      <c r="C6" s="5"/>
      <c r="D6" s="4"/>
      <c r="E6" s="4"/>
    </row>
    <row r="7" spans="1:6" ht="13.5" thickBot="1" x14ac:dyDescent="0.25">
      <c r="A7" s="4"/>
      <c r="B7" s="9"/>
      <c r="C7" s="4"/>
      <c r="D7" s="4"/>
      <c r="E7" s="4"/>
    </row>
    <row r="8" spans="1:6" s="2" customFormat="1" ht="12.75" customHeight="1" x14ac:dyDescent="0.2">
      <c r="A8" s="150" t="s">
        <v>1</v>
      </c>
      <c r="B8" s="151"/>
      <c r="C8" s="154" t="s">
        <v>2</v>
      </c>
      <c r="D8" s="148" t="s">
        <v>3</v>
      </c>
      <c r="E8" s="149"/>
    </row>
    <row r="9" spans="1:6" s="2" customFormat="1" x14ac:dyDescent="0.2">
      <c r="A9" s="152"/>
      <c r="B9" s="153"/>
      <c r="C9" s="155"/>
      <c r="D9" s="7" t="s">
        <v>4</v>
      </c>
      <c r="E9" s="8" t="s">
        <v>5</v>
      </c>
    </row>
    <row r="10" spans="1:6" s="13" customFormat="1" x14ac:dyDescent="0.25">
      <c r="A10" s="140" t="s">
        <v>6</v>
      </c>
      <c r="B10" s="141"/>
      <c r="C10" s="14" t="s">
        <v>170</v>
      </c>
      <c r="D10" s="22">
        <f>SUM(D11:D15)</f>
        <v>501130.30258578004</v>
      </c>
      <c r="E10" s="114">
        <f>SUM(E11:E15)</f>
        <v>488377.94673939102</v>
      </c>
    </row>
    <row r="11" spans="1:6" x14ac:dyDescent="0.2">
      <c r="A11" s="24"/>
      <c r="B11" s="11" t="s">
        <v>87</v>
      </c>
      <c r="C11" s="15" t="s">
        <v>7</v>
      </c>
      <c r="D11" s="104">
        <v>3826.4091753900002</v>
      </c>
      <c r="E11" s="110">
        <v>3398.2286840800002</v>
      </c>
    </row>
    <row r="12" spans="1:6" x14ac:dyDescent="0.2">
      <c r="A12" s="24"/>
      <c r="B12" s="11" t="s">
        <v>88</v>
      </c>
      <c r="C12" s="15" t="s">
        <v>61</v>
      </c>
      <c r="D12" s="104">
        <v>35878.670699490001</v>
      </c>
      <c r="E12" s="110">
        <v>35059.690774789997</v>
      </c>
    </row>
    <row r="13" spans="1:6" x14ac:dyDescent="0.2">
      <c r="A13" s="24"/>
      <c r="B13" s="11" t="s">
        <v>89</v>
      </c>
      <c r="C13" s="18" t="s">
        <v>58</v>
      </c>
      <c r="D13" s="104">
        <v>366783.89106117003</v>
      </c>
      <c r="E13" s="110">
        <v>374668.35967275</v>
      </c>
    </row>
    <row r="14" spans="1:6" x14ac:dyDescent="0.2">
      <c r="A14" s="24"/>
      <c r="B14" s="11" t="s">
        <v>90</v>
      </c>
      <c r="C14" s="18" t="s">
        <v>59</v>
      </c>
      <c r="D14" s="104">
        <v>13835.928100589999</v>
      </c>
      <c r="E14" s="110">
        <v>290.00946637999999</v>
      </c>
    </row>
    <row r="15" spans="1:6" x14ac:dyDescent="0.2">
      <c r="A15" s="25"/>
      <c r="B15" s="11" t="s">
        <v>91</v>
      </c>
      <c r="C15" s="15" t="s">
        <v>8</v>
      </c>
      <c r="D15" s="104">
        <v>80805.403549139999</v>
      </c>
      <c r="E15" s="110">
        <v>74961.658141391003</v>
      </c>
    </row>
    <row r="16" spans="1:6" s="13" customFormat="1" x14ac:dyDescent="0.2">
      <c r="A16" s="140" t="s">
        <v>9</v>
      </c>
      <c r="B16" s="141"/>
      <c r="C16" s="16" t="s">
        <v>83</v>
      </c>
      <c r="D16" s="22">
        <f>SUM(D17:D22)</f>
        <v>24525.231575359998</v>
      </c>
      <c r="E16" s="114">
        <f>SUM(E17:E22)</f>
        <v>18532.228601620001</v>
      </c>
      <c r="F16" s="1"/>
    </row>
    <row r="17" spans="1:6" x14ac:dyDescent="0.2">
      <c r="A17" s="24"/>
      <c r="B17" s="11" t="s">
        <v>92</v>
      </c>
      <c r="C17" s="18" t="s">
        <v>63</v>
      </c>
      <c r="D17" s="104">
        <v>7847.9392880400001</v>
      </c>
      <c r="E17" s="110">
        <v>5232.9586897400004</v>
      </c>
    </row>
    <row r="18" spans="1:6" x14ac:dyDescent="0.2">
      <c r="A18" s="26"/>
      <c r="B18" s="11" t="s">
        <v>93</v>
      </c>
      <c r="C18" s="18" t="s">
        <v>65</v>
      </c>
      <c r="D18" s="104">
        <v>41.80376347</v>
      </c>
      <c r="E18" s="110">
        <v>288.54911778000002</v>
      </c>
    </row>
    <row r="19" spans="1:6" x14ac:dyDescent="0.2">
      <c r="A19" s="27"/>
      <c r="B19" s="11" t="s">
        <v>94</v>
      </c>
      <c r="C19" s="18" t="s">
        <v>67</v>
      </c>
      <c r="D19" s="104">
        <v>465.76490457</v>
      </c>
      <c r="E19" s="110">
        <v>425.01467359999998</v>
      </c>
    </row>
    <row r="20" spans="1:6" x14ac:dyDescent="0.2">
      <c r="A20" s="26"/>
      <c r="B20" s="11" t="s">
        <v>95</v>
      </c>
      <c r="C20" s="18" t="s">
        <v>165</v>
      </c>
      <c r="D20" s="104">
        <v>2897.5937877199999</v>
      </c>
      <c r="E20" s="110">
        <v>431.41795065999997</v>
      </c>
    </row>
    <row r="21" spans="1:6" x14ac:dyDescent="0.2">
      <c r="A21" s="28"/>
      <c r="B21" s="11" t="s">
        <v>96</v>
      </c>
      <c r="C21" s="18" t="s">
        <v>166</v>
      </c>
      <c r="D21" s="104">
        <v>4020.9765499099999</v>
      </c>
      <c r="E21" s="110">
        <v>3534.7585386300002</v>
      </c>
    </row>
    <row r="22" spans="1:6" x14ac:dyDescent="0.2">
      <c r="A22" s="28"/>
      <c r="B22" s="11" t="s">
        <v>97</v>
      </c>
      <c r="C22" s="18" t="s">
        <v>167</v>
      </c>
      <c r="D22" s="104">
        <v>9251.1532816500003</v>
      </c>
      <c r="E22" s="110">
        <v>8619.5296312099999</v>
      </c>
    </row>
    <row r="23" spans="1:6" s="13" customFormat="1" x14ac:dyDescent="0.2">
      <c r="A23" s="140" t="s">
        <v>10</v>
      </c>
      <c r="B23" s="141"/>
      <c r="C23" s="17" t="s">
        <v>11</v>
      </c>
      <c r="D23" s="22">
        <f>SUM(D24:D29)</f>
        <v>12368.824721840001</v>
      </c>
      <c r="E23" s="114">
        <f>SUM(E24:E29)</f>
        <v>11557.080729220001</v>
      </c>
      <c r="F23" s="1"/>
    </row>
    <row r="24" spans="1:6" x14ac:dyDescent="0.2">
      <c r="A24" s="24"/>
      <c r="B24" s="11" t="s">
        <v>98</v>
      </c>
      <c r="C24" s="15" t="s">
        <v>12</v>
      </c>
      <c r="D24" s="104">
        <v>91.003071890000001</v>
      </c>
      <c r="E24" s="110">
        <v>83.922326249999998</v>
      </c>
    </row>
    <row r="25" spans="1:6" x14ac:dyDescent="0.2">
      <c r="A25" s="24"/>
      <c r="B25" s="11" t="s">
        <v>99</v>
      </c>
      <c r="C25" s="15" t="s">
        <v>168</v>
      </c>
      <c r="D25" s="104">
        <v>2347.4729424500001</v>
      </c>
      <c r="E25" s="110">
        <v>1617.5008366899999</v>
      </c>
    </row>
    <row r="26" spans="1:6" x14ac:dyDescent="0.2">
      <c r="A26" s="24"/>
      <c r="B26" s="11" t="s">
        <v>100</v>
      </c>
      <c r="C26" s="15" t="s">
        <v>13</v>
      </c>
      <c r="D26" s="104">
        <v>417.31340453000001</v>
      </c>
      <c r="E26" s="110">
        <v>779.20690747000003</v>
      </c>
    </row>
    <row r="27" spans="1:6" x14ac:dyDescent="0.2">
      <c r="A27" s="24"/>
      <c r="B27" s="11" t="s">
        <v>101</v>
      </c>
      <c r="C27" s="15" t="s">
        <v>14</v>
      </c>
      <c r="D27" s="104">
        <v>7465.1192268900004</v>
      </c>
      <c r="E27" s="110">
        <v>7341.2314831000003</v>
      </c>
    </row>
    <row r="28" spans="1:6" x14ac:dyDescent="0.2">
      <c r="A28" s="24"/>
      <c r="B28" s="11" t="s">
        <v>102</v>
      </c>
      <c r="C28" s="15" t="s">
        <v>15</v>
      </c>
      <c r="D28" s="104">
        <v>129.51451645</v>
      </c>
      <c r="E28" s="110">
        <v>136.83836332999999</v>
      </c>
    </row>
    <row r="29" spans="1:6" x14ac:dyDescent="0.2">
      <c r="A29" s="24"/>
      <c r="B29" s="11" t="s">
        <v>103</v>
      </c>
      <c r="C29" s="15" t="s">
        <v>16</v>
      </c>
      <c r="D29" s="104">
        <v>1918.4015596300001</v>
      </c>
      <c r="E29" s="110">
        <v>1598.38081238</v>
      </c>
    </row>
    <row r="30" spans="1:6" s="13" customFormat="1" x14ac:dyDescent="0.2">
      <c r="A30" s="140" t="s">
        <v>17</v>
      </c>
      <c r="B30" s="141"/>
      <c r="C30" s="17" t="s">
        <v>86</v>
      </c>
      <c r="D30" s="22">
        <f>SUM(D31:D50)</f>
        <v>205277.90869414998</v>
      </c>
      <c r="E30" s="114">
        <f>SUM(E31:E50)</f>
        <v>190169.04483276999</v>
      </c>
      <c r="F30" s="1"/>
    </row>
    <row r="31" spans="1:6" x14ac:dyDescent="0.2">
      <c r="A31" s="24"/>
      <c r="B31" s="11" t="s">
        <v>104</v>
      </c>
      <c r="C31" s="15" t="s">
        <v>18</v>
      </c>
      <c r="D31" s="104">
        <v>163.15804018</v>
      </c>
      <c r="E31" s="110">
        <v>164.32888893000001</v>
      </c>
    </row>
    <row r="32" spans="1:6" x14ac:dyDescent="0.2">
      <c r="A32" s="24"/>
      <c r="B32" s="11" t="s">
        <v>105</v>
      </c>
      <c r="C32" s="15" t="s">
        <v>19</v>
      </c>
      <c r="D32" s="104">
        <v>667.34565989999999</v>
      </c>
      <c r="E32" s="110">
        <v>715.76416455000003</v>
      </c>
    </row>
    <row r="33" spans="1:5" x14ac:dyDescent="0.2">
      <c r="A33" s="24"/>
      <c r="B33" s="11" t="s">
        <v>106</v>
      </c>
      <c r="C33" s="15" t="s">
        <v>20</v>
      </c>
      <c r="D33" s="104">
        <v>34548.759159480003</v>
      </c>
      <c r="E33" s="110">
        <v>13392.542172900001</v>
      </c>
    </row>
    <row r="34" spans="1:5" x14ac:dyDescent="0.2">
      <c r="A34" s="24"/>
      <c r="B34" s="11" t="s">
        <v>107</v>
      </c>
      <c r="C34" s="15" t="s">
        <v>21</v>
      </c>
      <c r="D34" s="104">
        <v>72984.561969870003</v>
      </c>
      <c r="E34" s="110">
        <v>95989.342251110007</v>
      </c>
    </row>
    <row r="35" spans="1:5" ht="12.75" customHeight="1" x14ac:dyDescent="0.2">
      <c r="A35" s="24"/>
      <c r="B35" s="11" t="s">
        <v>108</v>
      </c>
      <c r="C35" s="19" t="s">
        <v>84</v>
      </c>
      <c r="D35" s="104">
        <v>929.52732802000003</v>
      </c>
      <c r="E35" s="110">
        <v>1009.4208073</v>
      </c>
    </row>
    <row r="36" spans="1:5" ht="12.75" customHeight="1" x14ac:dyDescent="0.2">
      <c r="A36" s="24"/>
      <c r="B36" s="11" t="s">
        <v>109</v>
      </c>
      <c r="C36" s="19" t="s">
        <v>85</v>
      </c>
      <c r="D36" s="104">
        <v>4222.9585701899996</v>
      </c>
      <c r="E36" s="110">
        <v>4580.4689278899996</v>
      </c>
    </row>
    <row r="37" spans="1:5" x14ac:dyDescent="0.2">
      <c r="A37" s="24"/>
      <c r="B37" s="11" t="s">
        <v>110</v>
      </c>
      <c r="C37" s="15" t="s">
        <v>22</v>
      </c>
      <c r="D37" s="104">
        <v>2200.26347747</v>
      </c>
      <c r="E37" s="110">
        <v>1695.55841891</v>
      </c>
    </row>
    <row r="38" spans="1:5" x14ac:dyDescent="0.2">
      <c r="A38" s="24"/>
      <c r="B38" s="11" t="s">
        <v>111</v>
      </c>
      <c r="C38" s="15" t="s">
        <v>23</v>
      </c>
      <c r="D38" s="104">
        <v>7007.6194644899997</v>
      </c>
      <c r="E38" s="110">
        <v>6678.6865483199999</v>
      </c>
    </row>
    <row r="39" spans="1:5" x14ac:dyDescent="0.2">
      <c r="A39" s="24"/>
      <c r="B39" s="11" t="s">
        <v>112</v>
      </c>
      <c r="C39" s="15" t="s">
        <v>24</v>
      </c>
      <c r="D39" s="104">
        <v>486.92814105000002</v>
      </c>
      <c r="E39" s="110">
        <v>175.98617988000001</v>
      </c>
    </row>
    <row r="40" spans="1:5" x14ac:dyDescent="0.2">
      <c r="A40" s="24"/>
      <c r="B40" s="11" t="s">
        <v>113</v>
      </c>
      <c r="C40" s="15" t="s">
        <v>25</v>
      </c>
      <c r="D40" s="104">
        <v>11938.302945810001</v>
      </c>
      <c r="E40" s="110">
        <v>14565.658361420001</v>
      </c>
    </row>
    <row r="41" spans="1:5" x14ac:dyDescent="0.2">
      <c r="A41" s="24"/>
      <c r="B41" s="11" t="s">
        <v>114</v>
      </c>
      <c r="C41" s="15" t="s">
        <v>26</v>
      </c>
      <c r="D41" s="104">
        <v>5471.9801036299996</v>
      </c>
      <c r="E41" s="110">
        <v>5882.6857742800003</v>
      </c>
    </row>
    <row r="42" spans="1:5" x14ac:dyDescent="0.2">
      <c r="A42" s="24"/>
      <c r="B42" s="11" t="s">
        <v>115</v>
      </c>
      <c r="C42" s="15" t="s">
        <v>27</v>
      </c>
      <c r="D42" s="104">
        <v>10227.126669699999</v>
      </c>
      <c r="E42" s="110">
        <v>10220.792707070001</v>
      </c>
    </row>
    <row r="43" spans="1:5" x14ac:dyDescent="0.2">
      <c r="A43" s="24"/>
      <c r="B43" s="11" t="s">
        <v>116</v>
      </c>
      <c r="C43" s="18" t="s">
        <v>41</v>
      </c>
      <c r="D43" s="104">
        <v>3801.8182265</v>
      </c>
      <c r="E43" s="110">
        <v>4541.9788357999996</v>
      </c>
    </row>
    <row r="44" spans="1:5" x14ac:dyDescent="0.2">
      <c r="A44" s="24"/>
      <c r="B44" s="11" t="s">
        <v>117</v>
      </c>
      <c r="C44" s="18" t="s">
        <v>42</v>
      </c>
      <c r="D44" s="104">
        <v>45572.789953580002</v>
      </c>
      <c r="E44" s="110">
        <v>25564.688075729999</v>
      </c>
    </row>
    <row r="45" spans="1:5" x14ac:dyDescent="0.2">
      <c r="A45" s="24"/>
      <c r="B45" s="11" t="s">
        <v>118</v>
      </c>
      <c r="C45" s="18" t="s">
        <v>43</v>
      </c>
      <c r="D45" s="104">
        <v>0</v>
      </c>
      <c r="E45" s="110">
        <v>0</v>
      </c>
    </row>
    <row r="46" spans="1:5" x14ac:dyDescent="0.2">
      <c r="A46" s="24"/>
      <c r="B46" s="11" t="s">
        <v>119</v>
      </c>
      <c r="C46" s="18" t="s">
        <v>44</v>
      </c>
      <c r="D46" s="104">
        <v>278.50271055000002</v>
      </c>
      <c r="E46" s="110">
        <v>5.0922000000000001</v>
      </c>
    </row>
    <row r="47" spans="1:5" x14ac:dyDescent="0.2">
      <c r="A47" s="24"/>
      <c r="B47" s="11" t="s">
        <v>120</v>
      </c>
      <c r="C47" s="18" t="s">
        <v>45</v>
      </c>
      <c r="D47" s="104">
        <v>4776.2662737299997</v>
      </c>
      <c r="E47" s="110">
        <v>4957.2455186799998</v>
      </c>
    </row>
    <row r="48" spans="1:5" x14ac:dyDescent="0.2">
      <c r="A48" s="24"/>
      <c r="B48" s="11" t="s">
        <v>121</v>
      </c>
      <c r="C48" s="18" t="s">
        <v>46</v>
      </c>
      <c r="D48" s="104">
        <v>0</v>
      </c>
      <c r="E48" s="110">
        <v>0</v>
      </c>
    </row>
    <row r="49" spans="1:6" x14ac:dyDescent="0.2">
      <c r="A49" s="24"/>
      <c r="B49" s="11" t="s">
        <v>122</v>
      </c>
      <c r="C49" s="18" t="s">
        <v>47</v>
      </c>
      <c r="D49" s="104">
        <v>0</v>
      </c>
      <c r="E49" s="110">
        <v>28.805</v>
      </c>
    </row>
    <row r="50" spans="1:6" x14ac:dyDescent="0.2">
      <c r="A50" s="24"/>
      <c r="B50" s="11" t="s">
        <v>123</v>
      </c>
      <c r="C50" s="18" t="s">
        <v>48</v>
      </c>
      <c r="D50" s="104">
        <v>0</v>
      </c>
      <c r="E50" s="110">
        <v>0</v>
      </c>
    </row>
    <row r="51" spans="1:6" s="13" customFormat="1" x14ac:dyDescent="0.2">
      <c r="A51" s="140" t="s">
        <v>30</v>
      </c>
      <c r="B51" s="141"/>
      <c r="C51" s="14" t="s">
        <v>73</v>
      </c>
      <c r="D51" s="22">
        <f>SUM(D52:D57)</f>
        <v>650935.47517939995</v>
      </c>
      <c r="E51" s="114">
        <f>SUM(E52:E57)</f>
        <v>723362.62739680009</v>
      </c>
      <c r="F51" s="1"/>
    </row>
    <row r="52" spans="1:6" x14ac:dyDescent="0.2">
      <c r="A52" s="24"/>
      <c r="B52" s="11" t="s">
        <v>124</v>
      </c>
      <c r="C52" s="15" t="s">
        <v>64</v>
      </c>
      <c r="D52" s="104">
        <v>38394.843025620001</v>
      </c>
      <c r="E52" s="110">
        <v>36855.771637630001</v>
      </c>
    </row>
    <row r="53" spans="1:6" x14ac:dyDescent="0.2">
      <c r="A53" s="24"/>
      <c r="B53" s="11" t="s">
        <v>125</v>
      </c>
      <c r="C53" s="15" t="s">
        <v>66</v>
      </c>
      <c r="D53" s="104">
        <v>1181.43310361</v>
      </c>
      <c r="E53" s="110">
        <v>1376.36160152</v>
      </c>
    </row>
    <row r="54" spans="1:6" x14ac:dyDescent="0.2">
      <c r="A54" s="24"/>
      <c r="B54" s="11" t="s">
        <v>126</v>
      </c>
      <c r="C54" s="15" t="s">
        <v>68</v>
      </c>
      <c r="D54" s="104">
        <v>263180.14548220998</v>
      </c>
      <c r="E54" s="110">
        <v>358825.74549768999</v>
      </c>
    </row>
    <row r="55" spans="1:6" x14ac:dyDescent="0.2">
      <c r="A55" s="24"/>
      <c r="B55" s="11" t="s">
        <v>127</v>
      </c>
      <c r="C55" s="15" t="s">
        <v>69</v>
      </c>
      <c r="D55" s="104">
        <v>183924.5086758</v>
      </c>
      <c r="E55" s="110">
        <v>153296.42419657001</v>
      </c>
    </row>
    <row r="56" spans="1:6" x14ac:dyDescent="0.2">
      <c r="A56" s="24"/>
      <c r="B56" s="11" t="s">
        <v>128</v>
      </c>
      <c r="C56" s="15" t="s">
        <v>70</v>
      </c>
      <c r="D56" s="104">
        <v>15016.810460799999</v>
      </c>
      <c r="E56" s="110">
        <v>29153.824285530001</v>
      </c>
    </row>
    <row r="57" spans="1:6" x14ac:dyDescent="0.2">
      <c r="A57" s="24"/>
      <c r="B57" s="11" t="s">
        <v>129</v>
      </c>
      <c r="C57" s="15" t="s">
        <v>71</v>
      </c>
      <c r="D57" s="104">
        <v>149237.73443136</v>
      </c>
      <c r="E57" s="110">
        <v>143854.50017786</v>
      </c>
    </row>
    <row r="58" spans="1:6" s="13" customFormat="1" x14ac:dyDescent="0.2">
      <c r="A58" s="140" t="s">
        <v>157</v>
      </c>
      <c r="B58" s="141"/>
      <c r="C58" s="17" t="s">
        <v>31</v>
      </c>
      <c r="D58" s="22">
        <f>SUM(D59:D66)</f>
        <v>97577.989247880003</v>
      </c>
      <c r="E58" s="114">
        <f>SUM(E59:E66)</f>
        <v>97377.047920309997</v>
      </c>
      <c r="F58" s="1"/>
    </row>
    <row r="59" spans="1:6" x14ac:dyDescent="0.2">
      <c r="A59" s="24"/>
      <c r="B59" s="11" t="s">
        <v>130</v>
      </c>
      <c r="C59" s="15" t="s">
        <v>159</v>
      </c>
      <c r="D59" s="104">
        <v>1795.16517155</v>
      </c>
      <c r="E59" s="110">
        <v>1616.55033185</v>
      </c>
    </row>
    <row r="60" spans="1:6" x14ac:dyDescent="0.2">
      <c r="A60" s="24"/>
      <c r="B60" s="11" t="s">
        <v>131</v>
      </c>
      <c r="C60" s="15" t="s">
        <v>160</v>
      </c>
      <c r="D60" s="104">
        <v>8070.1438023700002</v>
      </c>
      <c r="E60" s="110">
        <v>8791.3637242900004</v>
      </c>
    </row>
    <row r="61" spans="1:6" x14ac:dyDescent="0.2">
      <c r="A61" s="24"/>
      <c r="B61" s="11" t="s">
        <v>132</v>
      </c>
      <c r="C61" s="15" t="s">
        <v>74</v>
      </c>
      <c r="D61" s="104">
        <v>10.80247119</v>
      </c>
      <c r="E61" s="110">
        <v>14.84881867</v>
      </c>
    </row>
    <row r="62" spans="1:6" x14ac:dyDescent="0.2">
      <c r="A62" s="24"/>
      <c r="B62" s="11" t="s">
        <v>133</v>
      </c>
      <c r="C62" s="15" t="s">
        <v>75</v>
      </c>
      <c r="D62" s="104">
        <v>463.83793642000001</v>
      </c>
      <c r="E62" s="110">
        <v>814.39655582</v>
      </c>
    </row>
    <row r="63" spans="1:6" x14ac:dyDescent="0.2">
      <c r="A63" s="24"/>
      <c r="B63" s="11" t="s">
        <v>134</v>
      </c>
      <c r="C63" s="15" t="s">
        <v>161</v>
      </c>
      <c r="D63" s="104">
        <v>811.81747758999995</v>
      </c>
      <c r="E63" s="110">
        <v>697.24034485000004</v>
      </c>
    </row>
    <row r="64" spans="1:6" x14ac:dyDescent="0.2">
      <c r="A64" s="24"/>
      <c r="B64" s="11" t="s">
        <v>135</v>
      </c>
      <c r="C64" s="15" t="s">
        <v>162</v>
      </c>
      <c r="D64" s="104">
        <v>60217.431284589999</v>
      </c>
      <c r="E64" s="110">
        <v>58461.149450539997</v>
      </c>
    </row>
    <row r="65" spans="1:7" x14ac:dyDescent="0.2">
      <c r="A65" s="24"/>
      <c r="B65" s="11" t="s">
        <v>136</v>
      </c>
      <c r="C65" s="15" t="s">
        <v>163</v>
      </c>
      <c r="D65" s="104">
        <v>889.90031173</v>
      </c>
      <c r="E65" s="110">
        <v>912.73132301999999</v>
      </c>
    </row>
    <row r="66" spans="1:7" x14ac:dyDescent="0.2">
      <c r="A66" s="24"/>
      <c r="B66" s="11" t="s">
        <v>137</v>
      </c>
      <c r="C66" s="15" t="s">
        <v>164</v>
      </c>
      <c r="D66" s="104">
        <v>25318.890792440001</v>
      </c>
      <c r="E66" s="110">
        <v>26068.767371270002</v>
      </c>
    </row>
    <row r="67" spans="1:7" s="13" customFormat="1" x14ac:dyDescent="0.2">
      <c r="A67" s="140" t="s">
        <v>158</v>
      </c>
      <c r="B67" s="141"/>
      <c r="C67" s="17" t="s">
        <v>76</v>
      </c>
      <c r="D67" s="22">
        <f>SUM(D68:D89)</f>
        <v>497742.49994819995</v>
      </c>
      <c r="E67" s="114">
        <f>SUM(E68:E89)</f>
        <v>576974.2994198401</v>
      </c>
      <c r="F67" s="1"/>
    </row>
    <row r="68" spans="1:7" x14ac:dyDescent="0.2">
      <c r="A68" s="24"/>
      <c r="B68" s="11" t="s">
        <v>138</v>
      </c>
      <c r="C68" s="15" t="s">
        <v>32</v>
      </c>
      <c r="D68" s="104">
        <v>13224.51262657</v>
      </c>
      <c r="E68" s="110">
        <v>13898.43288651</v>
      </c>
    </row>
    <row r="69" spans="1:7" x14ac:dyDescent="0.2">
      <c r="A69" s="24"/>
      <c r="B69" s="11" t="s">
        <v>139</v>
      </c>
      <c r="C69" s="15" t="s">
        <v>33</v>
      </c>
      <c r="D69" s="104">
        <v>41896.309819050002</v>
      </c>
      <c r="E69" s="110">
        <v>37252.620962950001</v>
      </c>
    </row>
    <row r="70" spans="1:7" x14ac:dyDescent="0.2">
      <c r="A70" s="24"/>
      <c r="B70" s="11" t="s">
        <v>140</v>
      </c>
      <c r="C70" s="15" t="s">
        <v>34</v>
      </c>
      <c r="D70" s="104">
        <v>101582.57273756</v>
      </c>
      <c r="E70" s="110">
        <v>73301.261749169993</v>
      </c>
    </row>
    <row r="71" spans="1:7" x14ac:dyDescent="0.2">
      <c r="A71" s="24"/>
      <c r="B71" s="11" t="s">
        <v>141</v>
      </c>
      <c r="C71" s="15" t="s">
        <v>35</v>
      </c>
      <c r="D71" s="104">
        <v>167007.13181368</v>
      </c>
      <c r="E71" s="110">
        <v>183941.57211186</v>
      </c>
    </row>
    <row r="72" spans="1:7" s="2" customFormat="1" x14ac:dyDescent="0.2">
      <c r="A72" s="29"/>
      <c r="B72" s="11" t="s">
        <v>142</v>
      </c>
      <c r="C72" s="21" t="s">
        <v>172</v>
      </c>
      <c r="D72" s="104">
        <v>20146</v>
      </c>
      <c r="E72" s="110">
        <v>3068</v>
      </c>
      <c r="F72" s="1"/>
      <c r="G72" s="1"/>
    </row>
    <row r="73" spans="1:7" s="2" customFormat="1" x14ac:dyDescent="0.2">
      <c r="A73" s="29"/>
      <c r="B73" s="11" t="s">
        <v>143</v>
      </c>
      <c r="C73" s="21" t="s">
        <v>173</v>
      </c>
      <c r="D73" s="104">
        <v>4.2578621500000002</v>
      </c>
      <c r="E73" s="110">
        <v>2.7532694000000002</v>
      </c>
      <c r="F73" s="1"/>
      <c r="G73" s="1"/>
    </row>
    <row r="74" spans="1:7" s="2" customFormat="1" x14ac:dyDescent="0.2">
      <c r="A74" s="29"/>
      <c r="B74" s="11" t="s">
        <v>174</v>
      </c>
      <c r="C74" s="21" t="s">
        <v>36</v>
      </c>
      <c r="D74" s="104">
        <v>1557.2434907300001</v>
      </c>
      <c r="E74" s="110">
        <v>2311.6023535499999</v>
      </c>
      <c r="F74" s="1"/>
      <c r="G74" s="1"/>
    </row>
    <row r="75" spans="1:7" x14ac:dyDescent="0.2">
      <c r="A75" s="25"/>
      <c r="B75" s="11" t="s">
        <v>175</v>
      </c>
      <c r="C75" s="15" t="s">
        <v>37</v>
      </c>
      <c r="D75" s="104">
        <v>3351.30977828</v>
      </c>
      <c r="E75" s="110">
        <v>4406.1267919100001</v>
      </c>
    </row>
    <row r="76" spans="1:7" ht="12.75" customHeight="1" x14ac:dyDescent="0.2">
      <c r="A76" s="25"/>
      <c r="B76" s="11" t="s">
        <v>176</v>
      </c>
      <c r="C76" s="20" t="s">
        <v>77</v>
      </c>
      <c r="D76" s="104">
        <v>10.824142739999999</v>
      </c>
      <c r="E76" s="110">
        <v>17.162717059999999</v>
      </c>
    </row>
    <row r="77" spans="1:7" x14ac:dyDescent="0.2">
      <c r="A77" s="25"/>
      <c r="B77" s="11" t="s">
        <v>177</v>
      </c>
      <c r="C77" s="20" t="s">
        <v>78</v>
      </c>
      <c r="D77" s="104">
        <v>54518.246462149997</v>
      </c>
      <c r="E77" s="110">
        <v>56642.8629612</v>
      </c>
    </row>
    <row r="78" spans="1:7" x14ac:dyDescent="0.2">
      <c r="A78" s="25"/>
      <c r="B78" s="11" t="s">
        <v>178</v>
      </c>
      <c r="C78" s="20" t="s">
        <v>79</v>
      </c>
      <c r="D78" s="104">
        <v>317.09828929999998</v>
      </c>
      <c r="E78" s="110">
        <v>391.76177282999998</v>
      </c>
    </row>
    <row r="79" spans="1:7" x14ac:dyDescent="0.2">
      <c r="A79" s="25"/>
      <c r="B79" s="11" t="s">
        <v>179</v>
      </c>
      <c r="C79" s="20" t="s">
        <v>80</v>
      </c>
      <c r="D79" s="102">
        <v>545.21655542999997</v>
      </c>
      <c r="E79" s="108">
        <v>598.74881865999998</v>
      </c>
    </row>
    <row r="80" spans="1:7" x14ac:dyDescent="0.2">
      <c r="A80" s="25"/>
      <c r="B80" s="11" t="s">
        <v>180</v>
      </c>
      <c r="C80" s="20" t="s">
        <v>81</v>
      </c>
      <c r="D80" s="102">
        <v>581.16101361999995</v>
      </c>
      <c r="E80" s="108">
        <v>639.04377140999998</v>
      </c>
    </row>
    <row r="81" spans="1:6" x14ac:dyDescent="0.2">
      <c r="A81" s="25"/>
      <c r="B81" s="11" t="s">
        <v>181</v>
      </c>
      <c r="C81" s="20" t="s">
        <v>82</v>
      </c>
      <c r="D81" s="102">
        <v>43121.87117921</v>
      </c>
      <c r="E81" s="108">
        <v>155464.18918951001</v>
      </c>
    </row>
    <row r="82" spans="1:6" x14ac:dyDescent="0.2">
      <c r="A82" s="24"/>
      <c r="B82" s="11" t="s">
        <v>144</v>
      </c>
      <c r="C82" s="18" t="s">
        <v>49</v>
      </c>
      <c r="D82" s="106">
        <v>0</v>
      </c>
      <c r="E82" s="112">
        <v>0</v>
      </c>
    </row>
    <row r="83" spans="1:6" x14ac:dyDescent="0.2">
      <c r="A83" s="24"/>
      <c r="B83" s="11" t="s">
        <v>145</v>
      </c>
      <c r="C83" s="18" t="s">
        <v>50</v>
      </c>
      <c r="D83" s="102">
        <v>38679.667423450002</v>
      </c>
      <c r="E83" s="108">
        <v>32665.421627259999</v>
      </c>
    </row>
    <row r="84" spans="1:6" x14ac:dyDescent="0.2">
      <c r="A84" s="24"/>
      <c r="B84" s="11" t="s">
        <v>146</v>
      </c>
      <c r="C84" s="18" t="s">
        <v>51</v>
      </c>
      <c r="D84" s="104">
        <v>0</v>
      </c>
      <c r="E84" s="110">
        <v>0</v>
      </c>
    </row>
    <row r="85" spans="1:6" x14ac:dyDescent="0.2">
      <c r="A85" s="24"/>
      <c r="B85" s="11" t="s">
        <v>147</v>
      </c>
      <c r="C85" s="18" t="s">
        <v>52</v>
      </c>
      <c r="D85" s="102">
        <v>229.61699999999999</v>
      </c>
      <c r="E85" s="108">
        <v>5.0819999999999999</v>
      </c>
    </row>
    <row r="86" spans="1:6" x14ac:dyDescent="0.2">
      <c r="A86" s="24"/>
      <c r="B86" s="11" t="s">
        <v>148</v>
      </c>
      <c r="C86" s="18" t="s">
        <v>53</v>
      </c>
      <c r="D86" s="104">
        <v>5082.4979715999998</v>
      </c>
      <c r="E86" s="110">
        <v>5247.0280193099998</v>
      </c>
    </row>
    <row r="87" spans="1:6" x14ac:dyDescent="0.2">
      <c r="A87" s="24"/>
      <c r="B87" s="11" t="s">
        <v>149</v>
      </c>
      <c r="C87" s="18" t="s">
        <v>54</v>
      </c>
      <c r="D87" s="104">
        <v>0</v>
      </c>
      <c r="E87" s="110">
        <v>0</v>
      </c>
    </row>
    <row r="88" spans="1:6" x14ac:dyDescent="0.2">
      <c r="A88" s="24"/>
      <c r="B88" s="11" t="s">
        <v>150</v>
      </c>
      <c r="C88" s="18" t="s">
        <v>55</v>
      </c>
      <c r="D88" s="102">
        <v>5327.7739547800002</v>
      </c>
      <c r="E88" s="108">
        <v>6562.5160153699999</v>
      </c>
    </row>
    <row r="89" spans="1:6" x14ac:dyDescent="0.2">
      <c r="A89" s="24"/>
      <c r="B89" s="11" t="s">
        <v>151</v>
      </c>
      <c r="C89" s="18" t="s">
        <v>56</v>
      </c>
      <c r="D89" s="104">
        <v>559.1878279</v>
      </c>
      <c r="E89" s="110">
        <v>558.11240187999999</v>
      </c>
    </row>
    <row r="90" spans="1:6" s="13" customFormat="1" x14ac:dyDescent="0.2">
      <c r="A90" s="140" t="s">
        <v>72</v>
      </c>
      <c r="B90" s="141"/>
      <c r="C90" s="17" t="s">
        <v>169</v>
      </c>
      <c r="D90" s="22">
        <f>SUM(D91:D94)</f>
        <v>810992.09049876989</v>
      </c>
      <c r="E90" s="114">
        <f>SUM(E91:E94)</f>
        <v>225038.18899733</v>
      </c>
      <c r="F90" s="1"/>
    </row>
    <row r="91" spans="1:6" x14ac:dyDescent="0.2">
      <c r="A91" s="24"/>
      <c r="B91" s="11" t="s">
        <v>152</v>
      </c>
      <c r="C91" s="15" t="s">
        <v>28</v>
      </c>
      <c r="D91" s="104">
        <v>145516.99298941001</v>
      </c>
      <c r="E91" s="110">
        <v>874.22600507000004</v>
      </c>
    </row>
    <row r="92" spans="1:6" x14ac:dyDescent="0.2">
      <c r="A92" s="24"/>
      <c r="B92" s="11" t="s">
        <v>153</v>
      </c>
      <c r="C92" s="15" t="s">
        <v>29</v>
      </c>
      <c r="D92" s="104">
        <v>194633.71245579</v>
      </c>
      <c r="E92" s="110">
        <v>57695.732676500003</v>
      </c>
    </row>
    <row r="93" spans="1:6" x14ac:dyDescent="0.2">
      <c r="A93" s="24"/>
      <c r="B93" s="11" t="s">
        <v>154</v>
      </c>
      <c r="C93" s="15" t="s">
        <v>38</v>
      </c>
      <c r="D93" s="104">
        <v>150426.37093052</v>
      </c>
      <c r="E93" s="110">
        <v>5350.6435375399997</v>
      </c>
    </row>
    <row r="94" spans="1:6" x14ac:dyDescent="0.2">
      <c r="A94" s="24"/>
      <c r="B94" s="11" t="s">
        <v>155</v>
      </c>
      <c r="C94" s="15" t="s">
        <v>39</v>
      </c>
      <c r="D94" s="104">
        <v>320415.01412304997</v>
      </c>
      <c r="E94" s="110">
        <v>161117.58677821999</v>
      </c>
    </row>
    <row r="95" spans="1:6" ht="13.5" thickBot="1" x14ac:dyDescent="0.25">
      <c r="A95" s="30"/>
      <c r="B95" s="12" t="s">
        <v>156</v>
      </c>
      <c r="C95" s="23" t="s">
        <v>40</v>
      </c>
      <c r="D95" s="105">
        <v>-52513.736336319998</v>
      </c>
      <c r="E95" s="115">
        <v>33435.725041500002</v>
      </c>
    </row>
    <row r="96" spans="1:6" x14ac:dyDescent="0.2">
      <c r="A96" s="95"/>
      <c r="B96" s="99"/>
      <c r="C96" s="100"/>
      <c r="D96" s="101"/>
      <c r="E96" s="101"/>
    </row>
    <row r="97" spans="1:4" x14ac:dyDescent="0.2">
      <c r="A97" s="142" t="s">
        <v>411</v>
      </c>
      <c r="B97" s="142"/>
      <c r="C97" s="142"/>
      <c r="D97" s="3"/>
    </row>
    <row r="112" spans="1:4" ht="15.75" customHeight="1" x14ac:dyDescent="0.25">
      <c r="C112"/>
    </row>
    <row r="114" spans="3:3" ht="15" x14ac:dyDescent="0.25">
      <c r="C114"/>
    </row>
    <row r="115" spans="3:3" ht="15" x14ac:dyDescent="0.25">
      <c r="C115"/>
    </row>
    <row r="116" spans="3:3" ht="15" x14ac:dyDescent="0.25">
      <c r="C116"/>
    </row>
  </sheetData>
  <mergeCells count="17">
    <mergeCell ref="A1:E1"/>
    <mergeCell ref="A2:E2"/>
    <mergeCell ref="D8:E8"/>
    <mergeCell ref="A8:B9"/>
    <mergeCell ref="C8:C9"/>
    <mergeCell ref="A58:B58"/>
    <mergeCell ref="A97:C97"/>
    <mergeCell ref="A3:E3"/>
    <mergeCell ref="A4:E4"/>
    <mergeCell ref="A5:E5"/>
    <mergeCell ref="A67:B67"/>
    <mergeCell ref="A90:B90"/>
    <mergeCell ref="A10:B10"/>
    <mergeCell ref="A16:B16"/>
    <mergeCell ref="A23:B23"/>
    <mergeCell ref="A30:B30"/>
    <mergeCell ref="A51:B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 majetku a závazků AKTIVA</vt:lpstr>
      <vt:lpstr>Kniha podrozvahovych uctu</vt:lpstr>
      <vt:lpstr>'Kniha podrozvahovych uctu'!Názvy_tisku</vt:lpstr>
      <vt:lpstr>'výkaz majetku a závazků AKTIVA'!Názvy_tisku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Hrdinová Miroslava Ing.</cp:lastModifiedBy>
  <cp:lastPrinted>2021-10-12T05:54:34Z</cp:lastPrinted>
  <dcterms:created xsi:type="dcterms:W3CDTF">2012-09-11T11:36:23Z</dcterms:created>
  <dcterms:modified xsi:type="dcterms:W3CDTF">2021-11-23T07:56:06Z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TISK_2020 30.10.2021.xlsx</vt:lpwstr>
  </property>
</Properties>
</file>