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35" yWindow="105" windowWidth="16650" windowHeight="10725"/>
  </bookViews>
  <sheets>
    <sheet name="výkaz majetku a závazků AKTIVA" sheetId="9" r:id="rId1"/>
    <sheet name="výkaz majetku a závazků PASIVA" sheetId="10" r:id="rId2"/>
  </sheets>
  <definedNames>
    <definedName name="_xlnm._FilterDatabase" localSheetId="0" hidden="1">'výkaz majetku a závazků AKTIVA'!#REF!</definedName>
    <definedName name="_xlnm._FilterDatabase" localSheetId="1" hidden="1">'výkaz majetku a závazků PASIVA'!$A$8:$S$97</definedName>
    <definedName name="_xlnm.Print_Titles" localSheetId="0">'výkaz majetku a závazků AKTIVA'!$6:$7</definedName>
    <definedName name="_xlnm.Print_Titles" localSheetId="1">'výkaz majetku a závazků PASIVA'!$5:$5</definedName>
    <definedName name="_xlnm.Print_Area" localSheetId="1">'výkaz majetku a závazků PASIVA'!$A$1:$E$105</definedName>
  </definedNames>
  <calcPr calcId="145621"/>
</workbook>
</file>

<file path=xl/calcChain.xml><?xml version="1.0" encoding="utf-8"?>
<calcChain xmlns="http://schemas.openxmlformats.org/spreadsheetml/2006/main">
  <c r="D52" i="9" l="1"/>
  <c r="E56" i="10" l="1"/>
  <c r="E45" i="10"/>
  <c r="E42" i="10"/>
  <c r="E41" i="10" s="1"/>
  <c r="E36" i="10"/>
  <c r="E31" i="10"/>
  <c r="E26" i="10"/>
  <c r="E18" i="10"/>
  <c r="E8" i="10"/>
  <c r="G98" i="9"/>
  <c r="G63" i="9"/>
  <c r="G51" i="9" s="1"/>
  <c r="G52" i="9"/>
  <c r="G42" i="9"/>
  <c r="G32" i="9"/>
  <c r="G21" i="9"/>
  <c r="G10" i="9"/>
  <c r="E7" i="10" l="1"/>
  <c r="E6" i="10" s="1"/>
  <c r="G9" i="9"/>
  <c r="G8" i="9" s="1"/>
  <c r="D31" i="10" l="1"/>
  <c r="D56" i="10" l="1"/>
  <c r="D45" i="10"/>
  <c r="D42" i="10"/>
  <c r="D36" i="10"/>
  <c r="D26" i="10"/>
  <c r="D18" i="10"/>
  <c r="D8" i="10"/>
  <c r="D7" i="10" l="1"/>
  <c r="D41" i="10"/>
  <c r="E98" i="9"/>
  <c r="F98" i="9"/>
  <c r="D98" i="9"/>
  <c r="E63" i="9"/>
  <c r="F63" i="9"/>
  <c r="D63" i="9"/>
  <c r="E52" i="9"/>
  <c r="F52" i="9"/>
  <c r="E42" i="9"/>
  <c r="F42" i="9"/>
  <c r="D42" i="9"/>
  <c r="E32" i="9"/>
  <c r="F32" i="9"/>
  <c r="D32" i="9"/>
  <c r="E21" i="9"/>
  <c r="F21" i="9"/>
  <c r="D21" i="9"/>
  <c r="E10" i="9"/>
  <c r="F10" i="9"/>
  <c r="D10" i="9"/>
  <c r="D51" i="9" l="1"/>
  <c r="D9" i="9"/>
  <c r="D6" i="10"/>
  <c r="F51" i="9"/>
  <c r="F9" i="9"/>
  <c r="E51" i="9"/>
  <c r="E9" i="9"/>
  <c r="F8" i="9" l="1"/>
  <c r="D8" i="9"/>
  <c r="E8" i="9"/>
</calcChain>
</file>

<file path=xl/sharedStrings.xml><?xml version="1.0" encoding="utf-8"?>
<sst xmlns="http://schemas.openxmlformats.org/spreadsheetml/2006/main" count="420" uniqueCount="404">
  <si>
    <t>Číslo položky</t>
  </si>
  <si>
    <t>Název položky</t>
  </si>
  <si>
    <t>Podpisový záznam:</t>
  </si>
  <si>
    <t xml:space="preserve">(v milionech Kč, s přesností na jedno desetinné místo) </t>
  </si>
  <si>
    <t>A.II.3.</t>
  </si>
  <si>
    <t>A.II.4.</t>
  </si>
  <si>
    <t>C.I.1.</t>
  </si>
  <si>
    <t>Běžné účetní období</t>
  </si>
  <si>
    <t>C.I.3.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</si>
  <si>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</si>
  <si>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</si>
  <si>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</si>
  <si>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</si>
  <si>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</si>
  <si>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</si>
  <si>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</si>
  <si>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</si>
  <si>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</si>
  <si>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</si>
  <si>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</si>
  <si>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</si>
  <si>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</si>
  <si>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</si>
  <si>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</si>
  <si>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</si>
  <si>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</si>
  <si>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</si>
  <si>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</si>
  <si>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</si>
  <si>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</si>
  <si>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</si>
  <si>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</si>
  <si>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</si>
  <si>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</si>
  <si>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</si>
  <si>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</si>
  <si>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</si>
  <si>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</si>
  <si>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</si>
  <si>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</si>
  <si>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</si>
  <si>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</si>
  <si>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</si>
  <si>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</si>
  <si>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</si>
  <si>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</si>
  <si>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</si>
  <si>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</si>
  <si>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</si>
  <si>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</si>
  <si>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</si>
  <si>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</si>
  <si>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</si>
  <si>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</si>
  <si>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</si>
  <si>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</si>
  <si>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</si>
  <si>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</si>
  <si>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</si>
  <si>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</si>
  <si>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</si>
  <si>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</si>
  <si>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</si>
  <si>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</si>
  <si>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</si>
  <si>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</si>
  <si>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C.I.</t>
  </si>
  <si>
    <t>Konsolidovaný výsledek hospodaření běžného účetního období</t>
  </si>
  <si>
    <t>C.I.2.</t>
  </si>
  <si>
    <t>C.I.A.</t>
  </si>
  <si>
    <t>Menšinový výsledek hospodaření běžného účetního období</t>
  </si>
  <si>
    <t>C.I.B.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</si>
  <si>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</si>
  <si>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</si>
  <si>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</si>
  <si>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</si>
  <si>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</si>
  <si>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</si>
  <si>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</si>
  <si>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</si>
  <si>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</si>
  <si>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</si>
  <si>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</si>
  <si>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</si>
  <si>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</si>
  <si>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</si>
  <si>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</si>
  <si>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</si>
  <si>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</si>
  <si>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</si>
  <si>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</si>
  <si>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</si>
  <si>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</si>
  <si>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</si>
  <si>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</si>
  <si>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</si>
  <si>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</si>
  <si>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</si>
  <si>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</si>
  <si>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</si>
  <si>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</si>
  <si>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</si>
  <si>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</si>
  <si>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</si>
  <si>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</si>
  <si>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</si>
  <si>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</si>
  <si>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</si>
  <si>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</si>
  <si>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</si>
  <si>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</si>
  <si>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</si>
  <si>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</si>
  <si>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</si>
  <si>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</si>
  <si>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</si>
  <si>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</si>
  <si>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</si>
  <si>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</si>
  <si>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</si>
  <si>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</si>
  <si>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</si>
  <si>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</si>
  <si>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</si>
  <si>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</si>
  <si>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</si>
  <si>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</si>
  <si>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</si>
  <si>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</si>
  <si>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</si>
  <si>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</si>
  <si>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</si>
  <si>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</si>
  <si>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</si>
  <si>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</si>
  <si>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</si>
  <si>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</si>
  <si>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</si>
  <si>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</si>
  <si>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</si>
  <si>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</si>
  <si>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</si>
  <si>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</si>
  <si>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</si>
  <si>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</si>
  <si>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</si>
  <si>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</si>
  <si>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</si>
  <si>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</si>
  <si>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</si>
  <si>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</si>
  <si>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</si>
  <si>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</si>
  <si>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</si>
  <si>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</si>
  <si>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</si>
  <si>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</si>
  <si>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</si>
  <si>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</si>
  <si>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</si>
  <si>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</si>
  <si>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</si>
  <si>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</si>
  <si>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</si>
  <si>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</si>
  <si>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</si>
  <si>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</si>
  <si>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</si>
  <si>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</si>
  <si>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</si>
  <si>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</si>
  <si>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</si>
  <si>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</si>
  <si>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</si>
  <si>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</si>
  <si>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</si>
  <si>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</si>
  <si>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</si>
  <si>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</si>
  <si>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</si>
  <si>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</si>
  <si>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</si>
  <si>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</si>
  <si>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</si>
  <si>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</si>
  <si>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</si>
  <si>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</si>
  <si>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</si>
  <si>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</si>
  <si>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</si>
  <si>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</si>
  <si>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</si>
  <si>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</si>
  <si>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</si>
  <si>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</si>
  <si>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</si>
  <si>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</si>
  <si>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</si>
  <si>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</si>
  <si>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</si>
  <si>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</si>
  <si>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</si>
  <si>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</si>
  <si>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</si>
  <si>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</si>
  <si>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</si>
  <si>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</si>
  <si>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</si>
  <si>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</si>
  <si>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</si>
  <si>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</si>
  <si>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</si>
  <si>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</si>
  <si>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</si>
  <si>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</si>
  <si>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</si>
  <si>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</si>
  <si>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</si>
  <si>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</si>
  <si>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</si>
  <si>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</si>
  <si>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</si>
  <si>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</si>
  <si>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</si>
  <si>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</si>
  <si>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</si>
  <si>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</si>
  <si>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</si>
  <si>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</si>
  <si>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</si>
  <si>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</si>
  <si>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</si>
  <si>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</si>
  <si>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</si>
  <si>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</si>
  <si>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</si>
  <si>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</si>
  <si>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</si>
  <si>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</si>
  <si>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</si>
  <si>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</si>
  <si>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</si>
  <si>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</si>
  <si>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</si>
  <si>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</si>
  <si>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</si>
  <si>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</si>
  <si>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Jmění a upravující položky</t>
  </si>
  <si>
    <t>Jmění</t>
  </si>
  <si>
    <t>Fond privatizace</t>
  </si>
  <si>
    <t>Transfery na pořízení dlouhodobého majetku</t>
  </si>
  <si>
    <t>C.I.4.</t>
  </si>
  <si>
    <t>Kurzové rozdíly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</si>
  <si>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</si>
  <si>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</si>
  <si>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</si>
  <si>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</si>
  <si>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</si>
  <si>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Ostatní kapitálové fondy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</si>
  <si>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</si>
  <si>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</si>
  <si>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</si>
  <si>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</si>
  <si>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</si>
  <si>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</si>
  <si>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</si>
  <si>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</si>
  <si>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</si>
  <si>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</si>
  <si>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</si>
  <si>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</si>
  <si>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</si>
  <si>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</si>
  <si>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</si>
  <si>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</si>
  <si>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</si>
  <si>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</si>
  <si>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</si>
  <si>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</si>
  <si>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</si>
  <si>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</si>
  <si>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C.III.B.</t>
  </si>
  <si>
    <t>C.III.C.</t>
  </si>
  <si>
    <t>Výsledek hospodaření předcházejících účetních období</t>
  </si>
  <si>
    <t>Konsolidační rezervní fond</t>
  </si>
  <si>
    <t>C.IV.</t>
  </si>
  <si>
    <t>Příjmový a výdajový účet rozpočtového hospodaření</t>
  </si>
  <si>
    <t>Příjmový účet organizačních složek státu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</si>
  <si>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</si>
  <si>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</si>
  <si>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</si>
  <si>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</si>
  <si>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</si>
  <si>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</si>
  <si>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</si>
  <si>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</si>
  <si>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</si>
  <si>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</si>
  <si>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</si>
  <si>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</si>
  <si>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</si>
  <si>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</si>
  <si>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</si>
  <si>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</si>
  <si>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</si>
  <si>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</si>
  <si>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</si>
  <si>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</si>
  <si>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</si>
  <si>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</si>
  <si>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</si>
  <si>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</si>
  <si>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</si>
  <si>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</si>
  <si>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</si>
  <si>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</si>
  <si>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</si>
  <si>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</si>
  <si>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</si>
  <si>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</si>
  <si>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</si>
  <si>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</si>
  <si>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</si>
  <si>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</si>
  <si>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</si>
  <si>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</si>
  <si>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</si>
  <si>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</si>
  <si>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</si>
  <si>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</si>
  <si>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</si>
  <si>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</si>
  <si>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</si>
  <si>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</si>
  <si>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</si>
  <si>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</si>
  <si>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</si>
  <si>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</si>
  <si>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</si>
  <si>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</si>
  <si>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</si>
  <si>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</si>
  <si>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</si>
  <si>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</si>
  <si>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</si>
  <si>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</si>
  <si>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</si>
  <si>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</si>
  <si>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</si>
  <si>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</si>
  <si>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</si>
  <si>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</si>
  <si>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</si>
  <si>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</si>
  <si>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</si>
  <si>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</si>
  <si>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</si>
  <si>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</si>
  <si>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</si>
  <si>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</si>
  <si>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</si>
  <si>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</si>
  <si>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</si>
  <si>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</si>
  <si>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</si>
  <si>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</si>
  <si>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</si>
  <si>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</si>
  <si>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</si>
  <si>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</si>
  <si>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</si>
  <si>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</si>
  <si>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</si>
  <si>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</si>
  <si>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</si>
  <si>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</si>
  <si>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</si>
  <si>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</si>
  <si>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</si>
  <si>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</si>
  <si>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</si>
  <si>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</si>
  <si>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</si>
  <si>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</si>
  <si>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</si>
  <si>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</si>
  <si>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</si>
  <si>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</si>
  <si>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</si>
  <si>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</si>
  <si>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</si>
  <si>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</si>
  <si>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</si>
  <si>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</si>
  <si>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</si>
  <si>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</si>
  <si>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</si>
  <si>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</si>
  <si>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</si>
  <si>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</si>
  <si>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</si>
  <si>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</si>
  <si>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>Sestaveno k 31. 12. 2020</t>
  </si>
  <si>
    <t>Okamžik sestavení: 22. 11.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</si>
</sst>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mbria"/>
      <family val="1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Cambria"/>
      <family val="1"/>
      <charset val="238"/>
    </font>
    <font>
      <strike/>
      <sz val="10"/>
      <color theme="1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6">
    <xf numFmtId="0" fontId="0" fillId="0" borderId="0"/>
    <xf numFmtId="166" fontId="19" fillId="0" borderId="0"/>
    <xf numFmtId="167" fontId="20" fillId="0" borderId="0" applyProtection="0"/>
    <xf numFmtId="167" fontId="1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0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19" borderId="0" applyNumberFormat="0" applyBorder="0" applyAlignment="0" applyProtection="0"/>
    <xf numFmtId="0" fontId="24" fillId="29" borderId="1" applyNumberFormat="0" applyAlignment="0" applyProtection="0"/>
    <xf numFmtId="0" fontId="10" fillId="0" borderId="2" applyNumberFormat="0" applyFill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27" borderId="1" applyNumberFormat="0" applyAlignment="0" applyProtection="0"/>
    <xf numFmtId="0" fontId="11" fillId="34" borderId="6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9" borderId="0" applyNumberFormat="0" applyBorder="0" applyAlignment="0" applyProtection="0"/>
    <xf numFmtId="0" fontId="18" fillId="0" borderId="0"/>
    <xf numFmtId="0" fontId="40" fillId="0" borderId="0"/>
    <xf numFmtId="0" fontId="18" fillId="0" borderId="0"/>
    <xf numFmtId="0" fontId="18" fillId="0" borderId="0"/>
    <xf numFmtId="0" fontId="2" fillId="0" borderId="0"/>
    <xf numFmtId="0" fontId="40" fillId="26" borderId="11" applyNumberFormat="0" applyFont="0" applyAlignment="0" applyProtection="0"/>
    <xf numFmtId="0" fontId="41" fillId="29" borderId="12" applyNumberFormat="0" applyAlignment="0" applyProtection="0"/>
    <xf numFmtId="0" fontId="2" fillId="5" borderId="11" applyNumberFormat="0" applyFont="0" applyAlignment="0" applyProtection="0"/>
    <xf numFmtId="0" fontId="13" fillId="0" borderId="13" applyNumberFormat="0" applyFill="0" applyAlignment="0" applyProtection="0"/>
    <xf numFmtId="4" fontId="42" fillId="35" borderId="14" applyNumberFormat="0" applyProtection="0">
      <alignment vertical="center"/>
    </xf>
    <xf numFmtId="4" fontId="43" fillId="9" borderId="15" applyNumberFormat="0" applyProtection="0">
      <alignment vertical="center"/>
    </xf>
    <xf numFmtId="4" fontId="42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2" fillId="35" borderId="14" applyNumberFormat="0" applyProtection="0">
      <alignment horizontal="left" vertical="center" indent="1"/>
    </xf>
    <xf numFmtId="4" fontId="43" fillId="9" borderId="15" applyNumberFormat="0" applyProtection="0">
      <alignment horizontal="left" vertical="center" indent="1"/>
    </xf>
    <xf numFmtId="0" fontId="45" fillId="9" borderId="15" applyNumberFormat="0" applyProtection="0">
      <alignment horizontal="left" vertical="top" indent="1"/>
    </xf>
    <xf numFmtId="0" fontId="43" fillId="9" borderId="15" applyNumberFormat="0" applyProtection="0">
      <alignment horizontal="left" vertical="top" indent="1"/>
    </xf>
    <xf numFmtId="4" fontId="17" fillId="3" borderId="14" applyNumberFormat="0" applyProtection="0">
      <alignment horizontal="right" vertical="center"/>
    </xf>
    <xf numFmtId="4" fontId="46" fillId="3" borderId="15" applyNumberFormat="0" applyProtection="0">
      <alignment horizontal="right" vertical="center"/>
    </xf>
    <xf numFmtId="4" fontId="17" fillId="36" borderId="14" applyNumberFormat="0" applyProtection="0">
      <alignment horizontal="right" vertical="center"/>
    </xf>
    <xf numFmtId="4" fontId="46" fillId="4" borderId="15" applyNumberFormat="0" applyProtection="0">
      <alignment horizontal="right" vertical="center"/>
    </xf>
    <xf numFmtId="4" fontId="17" fillId="37" borderId="16" applyNumberFormat="0" applyProtection="0">
      <alignment horizontal="right" vertical="center"/>
    </xf>
    <xf numFmtId="4" fontId="46" fillId="37" borderId="15" applyNumberFormat="0" applyProtection="0">
      <alignment horizontal="right" vertical="center"/>
    </xf>
    <xf numFmtId="4" fontId="17" fillId="10" borderId="14" applyNumberFormat="0" applyProtection="0">
      <alignment horizontal="right" vertical="center"/>
    </xf>
    <xf numFmtId="4" fontId="46" fillId="10" borderId="15" applyNumberFormat="0" applyProtection="0">
      <alignment horizontal="right" vertical="center"/>
    </xf>
    <xf numFmtId="4" fontId="17" fillId="13" borderId="14" applyNumberFormat="0" applyProtection="0">
      <alignment horizontal="right" vertical="center"/>
    </xf>
    <xf numFmtId="4" fontId="46" fillId="13" borderId="15" applyNumberFormat="0" applyProtection="0">
      <alignment horizontal="right" vertical="center"/>
    </xf>
    <xf numFmtId="4" fontId="17" fillId="11" borderId="14" applyNumberFormat="0" applyProtection="0">
      <alignment horizontal="right" vertical="center"/>
    </xf>
    <xf numFmtId="4" fontId="46" fillId="11" borderId="15" applyNumberFormat="0" applyProtection="0">
      <alignment horizontal="right" vertical="center"/>
    </xf>
    <xf numFmtId="4" fontId="17" fillId="38" borderId="14" applyNumberFormat="0" applyProtection="0">
      <alignment horizontal="right" vertical="center"/>
    </xf>
    <xf numFmtId="4" fontId="46" fillId="38" borderId="15" applyNumberFormat="0" applyProtection="0">
      <alignment horizontal="right" vertical="center"/>
    </xf>
    <xf numFmtId="4" fontId="17" fillId="39" borderId="14" applyNumberFormat="0" applyProtection="0">
      <alignment horizontal="right" vertical="center"/>
    </xf>
    <xf numFmtId="4" fontId="46" fillId="39" borderId="15" applyNumberFormat="0" applyProtection="0">
      <alignment horizontal="right" vertical="center"/>
    </xf>
    <xf numFmtId="4" fontId="17" fillId="8" borderId="14" applyNumberFormat="0" applyProtection="0">
      <alignment horizontal="right" vertical="center"/>
    </xf>
    <xf numFmtId="4" fontId="46" fillId="8" borderId="15" applyNumberFormat="0" applyProtection="0">
      <alignment horizontal="right" vertical="center"/>
    </xf>
    <xf numFmtId="4" fontId="17" fillId="40" borderId="16" applyNumberFormat="0" applyProtection="0">
      <alignment horizontal="left" vertical="center" indent="1"/>
    </xf>
    <xf numFmtId="4" fontId="43" fillId="40" borderId="17" applyNumberFormat="0" applyProtection="0">
      <alignment horizontal="left" vertical="center" indent="1"/>
    </xf>
    <xf numFmtId="0" fontId="47" fillId="0" borderId="0"/>
    <xf numFmtId="0" fontId="18" fillId="0" borderId="0">
      <alignment horizontal="left"/>
    </xf>
    <xf numFmtId="0" fontId="48" fillId="41" borderId="0"/>
    <xf numFmtId="4" fontId="49" fillId="42" borderId="16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49" fillId="42" borderId="16" applyNumberFormat="0" applyProtection="0">
      <alignment horizontal="left" vertical="center" indent="1"/>
    </xf>
    <xf numFmtId="4" fontId="50" fillId="42" borderId="0" applyNumberFormat="0" applyProtection="0">
      <alignment horizontal="left" vertical="center" indent="1"/>
    </xf>
    <xf numFmtId="4" fontId="17" fillId="44" borderId="14" applyNumberFormat="0" applyProtection="0">
      <alignment horizontal="right" vertical="center"/>
    </xf>
    <xf numFmtId="4" fontId="46" fillId="45" borderId="15" applyNumberFormat="0" applyProtection="0">
      <alignment horizontal="right" vertical="center"/>
    </xf>
    <xf numFmtId="4" fontId="17" fillId="43" borderId="1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7" fillId="45" borderId="16" applyNumberFormat="0" applyProtection="0">
      <alignment horizontal="left" vertical="center" indent="1"/>
    </xf>
    <xf numFmtId="4" fontId="51" fillId="45" borderId="0" applyNumberFormat="0" applyProtection="0">
      <alignment horizontal="left" vertical="center" indent="1"/>
    </xf>
    <xf numFmtId="0" fontId="17" fillId="46" borderId="14" applyNumberFormat="0" applyProtection="0">
      <alignment horizontal="left" vertical="center" indent="1"/>
    </xf>
    <xf numFmtId="0" fontId="40" fillId="42" borderId="15" applyNumberFormat="0" applyProtection="0">
      <alignment horizontal="left" vertical="center" indent="1"/>
    </xf>
    <xf numFmtId="0" fontId="18" fillId="42" borderId="15" applyNumberFormat="0" applyProtection="0">
      <alignment horizontal="left" vertical="top" indent="1"/>
    </xf>
    <xf numFmtId="0" fontId="40" fillId="42" borderId="15" applyNumberFormat="0" applyProtection="0">
      <alignment horizontal="left" vertical="top" indent="1"/>
    </xf>
    <xf numFmtId="0" fontId="17" fillId="47" borderId="14" applyNumberFormat="0" applyProtection="0">
      <alignment horizontal="left" vertical="center" indent="1"/>
    </xf>
    <xf numFmtId="0" fontId="40" fillId="45" borderId="15" applyNumberFormat="0" applyProtection="0">
      <alignment horizontal="left" vertical="center" indent="1"/>
    </xf>
    <xf numFmtId="0" fontId="18" fillId="45" borderId="15" applyNumberFormat="0" applyProtection="0">
      <alignment horizontal="left" vertical="top" indent="1"/>
    </xf>
    <xf numFmtId="0" fontId="40" fillId="45" borderId="15" applyNumberFormat="0" applyProtection="0">
      <alignment horizontal="left" vertical="top" indent="1"/>
    </xf>
    <xf numFmtId="0" fontId="17" fillId="2" borderId="14" applyNumberFormat="0" applyProtection="0">
      <alignment horizontal="left" vertical="center" indent="1"/>
    </xf>
    <xf numFmtId="0" fontId="40" fillId="2" borderId="15" applyNumberFormat="0" applyProtection="0">
      <alignment horizontal="left" vertical="center" indent="1"/>
    </xf>
    <xf numFmtId="0" fontId="18" fillId="2" borderId="15" applyNumberFormat="0" applyProtection="0">
      <alignment horizontal="left" vertical="top" indent="1"/>
    </xf>
    <xf numFmtId="0" fontId="40" fillId="2" borderId="15" applyNumberFormat="0" applyProtection="0">
      <alignment horizontal="left" vertical="top" indent="1"/>
    </xf>
    <xf numFmtId="0" fontId="17" fillId="43" borderId="14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0" fontId="18" fillId="43" borderId="15" applyNumberFormat="0" applyProtection="0">
      <alignment horizontal="left" vertical="top" indent="1"/>
    </xf>
    <xf numFmtId="0" fontId="40" fillId="43" borderId="15" applyNumberFormat="0" applyProtection="0">
      <alignment horizontal="left" vertical="top" indent="1"/>
    </xf>
    <xf numFmtId="4" fontId="17" fillId="12" borderId="14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0" fontId="18" fillId="48" borderId="18" applyNumberFormat="0">
      <protection locked="0"/>
    </xf>
    <xf numFmtId="0" fontId="40" fillId="48" borderId="19" applyNumberFormat="0">
      <protection locked="0"/>
    </xf>
    <xf numFmtId="0" fontId="42" fillId="42" borderId="20" applyBorder="0"/>
    <xf numFmtId="4" fontId="52" fillId="5" borderId="15" applyNumberFormat="0" applyProtection="0">
      <alignment vertical="center"/>
    </xf>
    <xf numFmtId="4" fontId="46" fillId="5" borderId="15" applyNumberFormat="0" applyProtection="0">
      <alignment vertical="center"/>
    </xf>
    <xf numFmtId="4" fontId="53" fillId="49" borderId="19" applyNumberFormat="0" applyProtection="0">
      <alignment vertical="center"/>
    </xf>
    <xf numFmtId="4" fontId="54" fillId="5" borderId="15" applyNumberFormat="0" applyProtection="0">
      <alignment vertical="center"/>
    </xf>
    <xf numFmtId="4" fontId="52" fillId="46" borderId="15" applyNumberFormat="0" applyProtection="0">
      <alignment horizontal="left" vertical="center" indent="1"/>
    </xf>
    <xf numFmtId="4" fontId="46" fillId="5" borderId="15" applyNumberFormat="0" applyProtection="0">
      <alignment horizontal="left" vertical="center" indent="1"/>
    </xf>
    <xf numFmtId="0" fontId="52" fillId="5" borderId="15" applyNumberFormat="0" applyProtection="0">
      <alignment horizontal="left" vertical="top" indent="1"/>
    </xf>
    <xf numFmtId="0" fontId="46" fillId="5" borderId="15" applyNumberFormat="0" applyProtection="0">
      <alignment horizontal="left" vertical="top" indent="1"/>
    </xf>
    <xf numFmtId="4" fontId="17" fillId="0" borderId="14" applyNumberFormat="0" applyProtection="0">
      <alignment horizontal="right" vertical="center"/>
    </xf>
    <xf numFmtId="4" fontId="46" fillId="43" borderId="15" applyNumberFormat="0" applyProtection="0">
      <alignment horizontal="right" vertical="center"/>
    </xf>
    <xf numFmtId="4" fontId="42" fillId="0" borderId="14" applyNumberFormat="0" applyProtection="0">
      <alignment horizontal="right" vertical="center"/>
    </xf>
    <xf numFmtId="4" fontId="54" fillId="43" borderId="15" applyNumberFormat="0" applyProtection="0">
      <alignment horizontal="right" vertical="center"/>
    </xf>
    <xf numFmtId="4" fontId="46" fillId="45" borderId="15" applyNumberFormat="0" applyProtection="0">
      <alignment horizontal="left" vertical="center" indent="1"/>
    </xf>
    <xf numFmtId="4" fontId="46" fillId="45" borderId="15" applyNumberFormat="0" applyProtection="0">
      <alignment horizontal="left" vertical="center" indent="1"/>
    </xf>
    <xf numFmtId="4" fontId="17" fillId="12" borderId="14" applyNumberFormat="0" applyProtection="0">
      <alignment horizontal="left" vertical="center" indent="1"/>
    </xf>
    <xf numFmtId="0" fontId="52" fillId="45" borderId="15" applyNumberFormat="0" applyProtection="0">
      <alignment horizontal="left" vertical="top" indent="1"/>
    </xf>
    <xf numFmtId="0" fontId="46" fillId="45" borderId="15" applyNumberFormat="0" applyProtection="0">
      <alignment horizontal="left" vertical="top" indent="1"/>
    </xf>
    <xf numFmtId="4" fontId="55" fillId="50" borderId="16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0" fontId="17" fillId="51" borderId="19"/>
    <xf numFmtId="4" fontId="57" fillId="48" borderId="14" applyNumberFormat="0" applyProtection="0">
      <alignment horizontal="right" vertical="center"/>
    </xf>
    <xf numFmtId="4" fontId="58" fillId="43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4" fillId="9" borderId="1" applyNumberFormat="0" applyAlignment="0" applyProtection="0"/>
    <xf numFmtId="0" fontId="60" fillId="48" borderId="1" applyNumberFormat="0" applyAlignment="0" applyProtection="0"/>
    <xf numFmtId="0" fontId="15" fillId="48" borderId="12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2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65" fillId="0" borderId="0"/>
    <xf numFmtId="0" fontId="2" fillId="0" borderId="0"/>
  </cellStyleXfs>
  <cellXfs count="174">
    <xf numFmtId="0" fontId="0" fillId="0" borderId="0" xfId="0"/>
    <xf numFmtId="0" fontId="5" fillId="0" borderId="0" xfId="69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alignment horizontal="left" wrapText="1"/>
      <protection locked="0"/>
    </xf>
    <xf numFmtId="0" fontId="40" fillId="0" borderId="0" xfId="174" applyFont="1" applyProtection="1">
      <protection locked="0"/>
    </xf>
    <xf numFmtId="0" fontId="40" fillId="0" borderId="0" xfId="174" applyFont="1" applyBorder="1" applyAlignment="1" applyProtection="1">
      <protection locked="0"/>
    </xf>
    <xf numFmtId="0" fontId="8" fillId="53" borderId="41" xfId="174" applyFont="1" applyFill="1" applyBorder="1" applyAlignment="1" applyProtection="1">
      <alignment horizontal="center" vertical="center" wrapText="1"/>
      <protection locked="0"/>
    </xf>
    <xf numFmtId="0" fontId="62" fillId="0" borderId="19" xfId="174" applyFont="1" applyFill="1" applyBorder="1" applyAlignment="1" applyProtection="1">
      <alignment horizontal="center" vertical="center"/>
      <protection locked="0"/>
    </xf>
    <xf numFmtId="165" fontId="8" fillId="0" borderId="19" xfId="175" applyNumberFormat="1" applyFont="1" applyFill="1" applyBorder="1" applyAlignment="1" applyProtection="1">
      <alignment horizontal="right" vertical="center" indent="1"/>
      <protection locked="0"/>
    </xf>
    <xf numFmtId="0" fontId="40" fillId="0" borderId="0" xfId="174" applyFont="1" applyFill="1" applyProtection="1">
      <protection locked="0"/>
    </xf>
    <xf numFmtId="0" fontId="63" fillId="0" borderId="19" xfId="175" applyFont="1" applyFill="1" applyBorder="1" applyAlignment="1" applyProtection="1">
      <alignment horizontal="left" vertical="center"/>
      <protection locked="0"/>
    </xf>
    <xf numFmtId="0" fontId="63" fillId="0" borderId="23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protection locked="0"/>
    </xf>
    <xf numFmtId="0" fontId="62" fillId="0" borderId="19" xfId="174" applyFont="1" applyFill="1" applyBorder="1" applyAlignment="1" applyProtection="1">
      <alignment horizontal="left" vertical="center" wrapText="1"/>
      <protection locked="0"/>
    </xf>
    <xf numFmtId="0" fontId="62" fillId="0" borderId="23" xfId="174" applyFont="1" applyFill="1" applyBorder="1" applyProtection="1">
      <protection locked="0"/>
    </xf>
    <xf numFmtId="0" fontId="62" fillId="0" borderId="19" xfId="174" applyFont="1" applyFill="1" applyBorder="1" applyAlignment="1" applyProtection="1">
      <alignment horizontal="left" vertical="center"/>
      <protection locked="0"/>
    </xf>
    <xf numFmtId="0" fontId="62" fillId="0" borderId="19" xfId="175" applyFont="1" applyFill="1" applyBorder="1" applyAlignment="1" applyProtection="1">
      <alignment horizontal="left"/>
      <protection locked="0"/>
    </xf>
    <xf numFmtId="0" fontId="63" fillId="0" borderId="23" xfId="174" applyFont="1" applyFill="1" applyBorder="1" applyAlignment="1" applyProtection="1">
      <alignment horizontal="left" indent="1"/>
      <protection locked="0"/>
    </xf>
    <xf numFmtId="0" fontId="8" fillId="0" borderId="19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alignment vertical="center"/>
      <protection locked="0"/>
    </xf>
    <xf numFmtId="0" fontId="62" fillId="0" borderId="19" xfId="175" applyFont="1" applyFill="1" applyBorder="1" applyAlignment="1" applyProtection="1">
      <alignment horizontal="left" vertical="center"/>
      <protection locked="0"/>
    </xf>
    <xf numFmtId="0" fontId="62" fillId="0" borderId="19" xfId="174" applyFont="1" applyFill="1" applyBorder="1" applyProtection="1">
      <protection locked="0"/>
    </xf>
    <xf numFmtId="0" fontId="63" fillId="53" borderId="19" xfId="174" applyFont="1" applyFill="1" applyBorder="1" applyAlignment="1" applyProtection="1">
      <alignment vertical="center"/>
      <protection locked="0"/>
    </xf>
    <xf numFmtId="165" fontId="8" fillId="53" borderId="19" xfId="175" applyNumberFormat="1" applyFont="1" applyFill="1" applyBorder="1" applyAlignment="1" applyProtection="1">
      <alignment horizontal="right" vertical="center" indent="1"/>
      <protection locked="0"/>
    </xf>
    <xf numFmtId="0" fontId="63" fillId="53" borderId="23" xfId="174" applyFont="1" applyFill="1" applyBorder="1" applyAlignment="1" applyProtection="1">
      <alignment horizontal="left" indent="1"/>
      <protection locked="0"/>
    </xf>
    <xf numFmtId="0" fontId="63" fillId="53" borderId="19" xfId="174" applyFont="1" applyFill="1" applyBorder="1" applyAlignment="1" applyProtection="1">
      <protection locked="0"/>
    </xf>
    <xf numFmtId="0" fontId="62" fillId="53" borderId="19" xfId="174" applyFont="1" applyFill="1" applyBorder="1" applyProtection="1">
      <protection locked="0"/>
    </xf>
    <xf numFmtId="0" fontId="62" fillId="53" borderId="19" xfId="174" applyFont="1" applyFill="1" applyBorder="1" applyAlignment="1" applyProtection="1">
      <alignment horizontal="left"/>
      <protection locked="0"/>
    </xf>
    <xf numFmtId="0" fontId="62" fillId="53" borderId="19" xfId="175" applyFont="1" applyFill="1" applyBorder="1" applyAlignment="1" applyProtection="1">
      <alignment horizontal="left" vertical="center"/>
      <protection locked="0"/>
    </xf>
    <xf numFmtId="0" fontId="62" fillId="53" borderId="23" xfId="174" applyFont="1" applyFill="1" applyBorder="1" applyProtection="1">
      <protection locked="0"/>
    </xf>
    <xf numFmtId="0" fontId="62" fillId="53" borderId="19" xfId="175" applyFont="1" applyFill="1" applyBorder="1" applyAlignment="1" applyProtection="1">
      <protection locked="0"/>
    </xf>
    <xf numFmtId="0" fontId="63" fillId="53" borderId="23" xfId="174" applyFont="1" applyFill="1" applyBorder="1" applyAlignment="1" applyProtection="1">
      <alignment horizontal="right"/>
      <protection locked="0"/>
    </xf>
    <xf numFmtId="0" fontId="63" fillId="53" borderId="23" xfId="174" applyFont="1" applyFill="1" applyBorder="1" applyAlignment="1" applyProtection="1">
      <protection locked="0"/>
    </xf>
    <xf numFmtId="0" fontId="63" fillId="0" borderId="23" xfId="174" applyFont="1" applyFill="1" applyBorder="1" applyAlignment="1" applyProtection="1">
      <alignment horizontal="right"/>
      <protection locked="0"/>
    </xf>
    <xf numFmtId="0" fontId="62" fillId="0" borderId="19" xfId="174" applyFont="1" applyFill="1" applyBorder="1" applyAlignment="1" applyProtection="1">
      <alignment horizontal="left" wrapText="1"/>
      <protection locked="0"/>
    </xf>
    <xf numFmtId="0" fontId="62" fillId="0" borderId="19" xfId="174" applyFont="1" applyFill="1" applyBorder="1" applyAlignment="1" applyProtection="1">
      <alignment horizontal="left"/>
      <protection locked="0"/>
    </xf>
    <xf numFmtId="0" fontId="5" fillId="0" borderId="19" xfId="174" applyFont="1" applyFill="1" applyBorder="1" applyAlignment="1" applyProtection="1">
      <alignment horizontal="left"/>
      <protection locked="0"/>
    </xf>
    <xf numFmtId="0" fontId="63" fillId="0" borderId="30" xfId="174" applyFont="1" applyFill="1" applyBorder="1" applyAlignment="1" applyProtection="1">
      <alignment horizontal="left" vertical="center"/>
      <protection locked="0"/>
    </xf>
    <xf numFmtId="165" fontId="8" fillId="0" borderId="39" xfId="175" applyNumberFormat="1" applyFont="1" applyFill="1" applyBorder="1" applyAlignment="1" applyProtection="1">
      <alignment horizontal="right" vertical="center" indent="1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43" xfId="174" applyFont="1" applyFill="1" applyBorder="1" applyAlignment="1" applyProtection="1">
      <protection locked="0"/>
    </xf>
    <xf numFmtId="0" fontId="63" fillId="0" borderId="31" xfId="174" applyFont="1" applyFill="1" applyBorder="1" applyAlignment="1" applyProtection="1">
      <protection locked="0"/>
    </xf>
    <xf numFmtId="0" fontId="62" fillId="0" borderId="31" xfId="174" applyFont="1" applyFill="1" applyBorder="1" applyProtection="1">
      <protection locked="0"/>
    </xf>
    <xf numFmtId="0" fontId="62" fillId="0" borderId="23" xfId="174" applyFont="1" applyFill="1" applyBorder="1" applyAlignment="1" applyProtection="1">
      <alignment horizontal="left" indent="1"/>
      <protection locked="0"/>
    </xf>
    <xf numFmtId="0" fontId="6" fillId="0" borderId="19" xfId="174" applyFont="1" applyFill="1" applyBorder="1" applyAlignment="1" applyProtection="1">
      <alignment wrapText="1"/>
      <protection locked="0"/>
    </xf>
    <xf numFmtId="0" fontId="62" fillId="0" borderId="19" xfId="174" applyFont="1" applyFill="1" applyBorder="1" applyAlignment="1" applyProtection="1">
      <alignment wrapText="1"/>
      <protection locked="0"/>
    </xf>
    <xf numFmtId="0" fontId="6" fillId="0" borderId="41" xfId="174" applyFont="1" applyFill="1" applyBorder="1" applyAlignment="1" applyProtection="1">
      <alignment horizontal="left" wrapText="1"/>
      <protection locked="0"/>
    </xf>
    <xf numFmtId="0" fontId="62" fillId="0" borderId="41" xfId="174" applyFont="1" applyFill="1" applyBorder="1" applyAlignment="1" applyProtection="1">
      <alignment horizontal="left" wrapText="1"/>
      <protection locked="0"/>
    </xf>
    <xf numFmtId="0" fontId="5" fillId="0" borderId="19" xfId="174" applyFont="1" applyFill="1" applyBorder="1" applyAlignment="1" applyProtection="1">
      <alignment wrapText="1"/>
      <protection locked="0"/>
    </xf>
    <xf numFmtId="0" fontId="5" fillId="0" borderId="19" xfId="174" applyFont="1" applyFill="1" applyBorder="1" applyProtection="1">
      <protection locked="0"/>
    </xf>
    <xf numFmtId="0" fontId="5" fillId="0" borderId="19" xfId="174" applyFont="1" applyFill="1" applyBorder="1" applyAlignment="1" applyProtection="1">
      <alignment horizontal="left" wrapText="1"/>
      <protection locked="0"/>
    </xf>
    <xf numFmtId="0" fontId="63" fillId="53" borderId="19" xfId="175" applyFont="1" applyFill="1" applyBorder="1" applyAlignment="1" applyProtection="1">
      <alignment horizontal="left" vertical="center" wrapText="1"/>
      <protection locked="0"/>
    </xf>
    <xf numFmtId="0" fontId="64" fillId="0" borderId="23" xfId="174" applyFont="1" applyFill="1" applyBorder="1" applyProtection="1">
      <protection locked="0"/>
    </xf>
    <xf numFmtId="0" fontId="8" fillId="0" borderId="19" xfId="174" applyFont="1" applyFill="1" applyBorder="1" applyAlignment="1" applyProtection="1">
      <alignment vertical="center"/>
      <protection locked="0"/>
    </xf>
    <xf numFmtId="0" fontId="62" fillId="53" borderId="19" xfId="174" applyFont="1" applyFill="1" applyBorder="1" applyAlignment="1" applyProtection="1">
      <alignment horizontal="left" wrapText="1"/>
      <protection locked="0"/>
    </xf>
    <xf numFmtId="0" fontId="62" fillId="53" borderId="19" xfId="174" applyFont="1" applyFill="1" applyBorder="1" applyAlignment="1" applyProtection="1">
      <alignment horizontal="left" vertical="center"/>
      <protection locked="0"/>
    </xf>
    <xf numFmtId="0" fontId="62" fillId="53" borderId="24" xfId="174" applyFont="1" applyFill="1" applyBorder="1" applyProtection="1">
      <protection locked="0"/>
    </xf>
    <xf numFmtId="0" fontId="63" fillId="0" borderId="37" xfId="174" applyFont="1" applyFill="1" applyBorder="1" applyAlignment="1" applyProtection="1">
      <protection locked="0"/>
    </xf>
    <xf numFmtId="0" fontId="62" fillId="53" borderId="37" xfId="174" applyFont="1" applyFill="1" applyBorder="1" applyProtection="1">
      <protection locked="0"/>
    </xf>
    <xf numFmtId="0" fontId="5" fillId="0" borderId="0" xfId="174" applyFont="1" applyProtection="1">
      <protection locked="0"/>
    </xf>
    <xf numFmtId="0" fontId="66" fillId="0" borderId="0" xfId="69" applyFont="1" applyFill="1" applyBorder="1" applyAlignment="1" applyProtection="1">
      <protection locked="0"/>
    </xf>
    <xf numFmtId="0" fontId="66" fillId="0" borderId="0" xfId="174" applyFont="1" applyProtection="1">
      <protection locked="0"/>
    </xf>
    <xf numFmtId="0" fontId="64" fillId="0" borderId="0" xfId="174" applyFont="1" applyProtection="1">
      <protection locked="0"/>
    </xf>
    <xf numFmtId="0" fontId="64" fillId="0" borderId="0" xfId="69" applyFont="1" applyFill="1" applyBorder="1" applyAlignment="1" applyProtection="1"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Alignment="1" applyProtection="1">
      <protection locked="0"/>
    </xf>
    <xf numFmtId="0" fontId="70" fillId="0" borderId="0" xfId="174" applyFont="1" applyBorder="1" applyAlignment="1" applyProtection="1">
      <protection locked="0"/>
    </xf>
    <xf numFmtId="0" fontId="40" fillId="0" borderId="0" xfId="174" applyFont="1" applyAlignment="1" applyProtection="1">
      <alignment horizontal="center"/>
      <protection locked="0"/>
    </xf>
    <xf numFmtId="0" fontId="40" fillId="0" borderId="0" xfId="69" applyFont="1" applyFill="1" applyBorder="1" applyAlignment="1" applyProtection="1">
      <alignment horizontal="center"/>
      <protection locked="0"/>
    </xf>
    <xf numFmtId="0" fontId="67" fillId="53" borderId="30" xfId="174" applyFont="1" applyFill="1" applyBorder="1" applyAlignment="1" applyProtection="1">
      <alignment horizontal="center" vertical="center" wrapText="1"/>
      <protection locked="0"/>
    </xf>
    <xf numFmtId="0" fontId="67" fillId="53" borderId="35" xfId="174" applyFont="1" applyFill="1" applyBorder="1" applyAlignment="1" applyProtection="1">
      <alignment horizontal="center" vertical="center" wrapText="1"/>
      <protection locked="0"/>
    </xf>
    <xf numFmtId="0" fontId="72" fillId="0" borderId="0" xfId="174" applyFont="1" applyProtection="1">
      <protection locked="0"/>
    </xf>
    <xf numFmtId="0" fontId="5" fillId="53" borderId="19" xfId="174" applyFont="1" applyFill="1" applyBorder="1" applyAlignment="1" applyProtection="1">
      <alignment horizontal="center"/>
      <protection locked="0"/>
    </xf>
    <xf numFmtId="165" fontId="8" fillId="53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19" xfId="174" applyFont="1" applyFill="1" applyBorder="1" applyAlignment="1" applyProtection="1">
      <alignment vertical="center"/>
      <protection locked="0"/>
    </xf>
    <xf numFmtId="165" fontId="8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23" xfId="174" applyFont="1" applyFill="1" applyBorder="1" applyAlignment="1" applyProtection="1">
      <alignment horizontal="left"/>
      <protection locked="0"/>
    </xf>
    <xf numFmtId="0" fontId="8" fillId="53" borderId="19" xfId="174" applyFont="1" applyFill="1" applyBorder="1" applyAlignment="1" applyProtection="1">
      <alignment horizontal="left"/>
      <protection locked="0"/>
    </xf>
    <xf numFmtId="0" fontId="66" fillId="0" borderId="0" xfId="174" applyFont="1" applyFill="1" applyProtection="1">
      <protection locked="0"/>
    </xf>
    <xf numFmtId="0" fontId="5" fillId="53" borderId="19" xfId="174" applyFont="1" applyFill="1" applyBorder="1" applyProtection="1">
      <protection locked="0"/>
    </xf>
    <xf numFmtId="0" fontId="8" fillId="53" borderId="23" xfId="174" applyFont="1" applyFill="1" applyBorder="1" applyAlignment="1" applyProtection="1">
      <protection locked="0"/>
    </xf>
    <xf numFmtId="0" fontId="8" fillId="53" borderId="19" xfId="174" applyFont="1" applyFill="1" applyBorder="1" applyAlignment="1" applyProtection="1">
      <protection locked="0"/>
    </xf>
    <xf numFmtId="0" fontId="5" fillId="53" borderId="19" xfId="175" applyFont="1" applyFill="1" applyBorder="1" applyAlignment="1" applyProtection="1">
      <protection locked="0"/>
    </xf>
    <xf numFmtId="0" fontId="8" fillId="0" borderId="19" xfId="175" applyFont="1" applyFill="1" applyBorder="1" applyAlignment="1" applyProtection="1">
      <alignment vertical="center"/>
      <protection locked="0"/>
    </xf>
    <xf numFmtId="0" fontId="5" fillId="0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protection locked="0"/>
    </xf>
    <xf numFmtId="0" fontId="8" fillId="53" borderId="19" xfId="175" applyFont="1" applyFill="1" applyBorder="1" applyAlignment="1" applyProtection="1">
      <alignment vertical="center"/>
      <protection locked="0"/>
    </xf>
    <xf numFmtId="0" fontId="5" fillId="53" borderId="23" xfId="174" applyFont="1" applyFill="1" applyBorder="1" applyProtection="1">
      <protection locked="0"/>
    </xf>
    <xf numFmtId="0" fontId="8" fillId="0" borderId="23" xfId="174" applyFont="1" applyFill="1" applyBorder="1" applyAlignment="1" applyProtection="1">
      <alignment horizontal="left" indent="1"/>
      <protection locked="0"/>
    </xf>
    <xf numFmtId="0" fontId="5" fillId="0" borderId="36" xfId="174" applyFont="1" applyFill="1" applyBorder="1" applyProtection="1">
      <protection locked="0"/>
    </xf>
    <xf numFmtId="0" fontId="8" fillId="0" borderId="24" xfId="174" applyFont="1" applyFill="1" applyBorder="1" applyAlignment="1" applyProtection="1">
      <alignment horizontal="left" indent="1"/>
      <protection locked="0"/>
    </xf>
    <xf numFmtId="0" fontId="8" fillId="0" borderId="37" xfId="174" applyFont="1" applyFill="1" applyBorder="1" applyAlignment="1" applyProtection="1">
      <protection locked="0"/>
    </xf>
    <xf numFmtId="0" fontId="5" fillId="0" borderId="44" xfId="174" applyFont="1" applyFill="1" applyBorder="1" applyProtection="1">
      <protection locked="0"/>
    </xf>
    <xf numFmtId="0" fontId="8" fillId="53" borderId="46" xfId="175" applyFont="1" applyFill="1" applyBorder="1" applyAlignment="1" applyProtection="1">
      <alignment vertical="center"/>
      <protection locked="0"/>
    </xf>
    <xf numFmtId="165" fontId="8" fillId="0" borderId="31" xfId="174" applyNumberFormat="1" applyFont="1" applyFill="1" applyBorder="1" applyAlignment="1" applyProtection="1">
      <alignment horizontal="right" vertical="center" indent="1"/>
      <protection locked="0"/>
    </xf>
    <xf numFmtId="0" fontId="8" fillId="0" borderId="43" xfId="174" applyFont="1" applyFill="1" applyBorder="1" applyAlignment="1" applyProtection="1">
      <protection locked="0"/>
    </xf>
    <xf numFmtId="0" fontId="8" fillId="0" borderId="31" xfId="174" applyFont="1" applyFill="1" applyBorder="1" applyAlignment="1" applyProtection="1">
      <protection locked="0"/>
    </xf>
    <xf numFmtId="0" fontId="5" fillId="0" borderId="31" xfId="174" applyFont="1" applyFill="1" applyBorder="1" applyProtection="1">
      <protection locked="0"/>
    </xf>
    <xf numFmtId="0" fontId="5" fillId="0" borderId="19" xfId="175" applyFont="1" applyFill="1" applyBorder="1" applyAlignment="1" applyProtection="1">
      <alignment horizontal="left"/>
      <protection locked="0"/>
    </xf>
    <xf numFmtId="0" fontId="5" fillId="0" borderId="36" xfId="174" applyFont="1" applyFill="1" applyBorder="1" applyAlignment="1" applyProtection="1">
      <alignment horizontal="left" wrapText="1"/>
      <protection locked="0"/>
    </xf>
    <xf numFmtId="0" fontId="8" fillId="0" borderId="19" xfId="175" applyFont="1" applyFill="1" applyBorder="1" applyAlignment="1" applyProtection="1">
      <alignment horizontal="left" vertical="center" wrapText="1"/>
      <protection locked="0"/>
    </xf>
    <xf numFmtId="0" fontId="5" fillId="0" borderId="23" xfId="174" applyFont="1" applyFill="1" applyBorder="1" applyAlignment="1" applyProtection="1">
      <alignment vertical="center"/>
      <protection locked="0"/>
    </xf>
    <xf numFmtId="0" fontId="8" fillId="0" borderId="0" xfId="174" applyFont="1" applyFill="1" applyBorder="1" applyAlignment="1" applyProtection="1">
      <protection locked="0"/>
    </xf>
    <xf numFmtId="0" fontId="40" fillId="0" borderId="0" xfId="174" applyFont="1" applyBorder="1" applyProtection="1">
      <protection locked="0"/>
    </xf>
    <xf numFmtId="0" fontId="40" fillId="0" borderId="0" xfId="175" applyFont="1" applyFill="1" applyBorder="1" applyAlignment="1" applyProtection="1">
      <alignment horizontal="left"/>
      <protection locked="0"/>
    </xf>
    <xf numFmtId="0" fontId="5" fillId="0" borderId="0" xfId="174" applyFont="1" applyAlignment="1" applyProtection="1">
      <alignment vertical="top"/>
      <protection locked="0"/>
    </xf>
    <xf numFmtId="0" fontId="5" fillId="0" borderId="0" xfId="69" applyFont="1" applyFill="1" applyBorder="1" applyAlignment="1" applyProtection="1">
      <alignment vertical="top"/>
      <protection locked="0"/>
    </xf>
    <xf numFmtId="0" fontId="66" fillId="0" borderId="0" xfId="69" applyFont="1" applyFill="1" applyBorder="1" applyAlignment="1" applyProtection="1">
      <alignment vertical="top"/>
      <protection locked="0"/>
    </xf>
    <xf numFmtId="0" fontId="66" fillId="0" borderId="0" xfId="174" applyFont="1" applyAlignment="1" applyProtection="1">
      <alignment vertical="top"/>
      <protection locked="0"/>
    </xf>
    <xf numFmtId="0" fontId="40" fillId="0" borderId="0" xfId="174" applyFont="1" applyAlignment="1" applyProtection="1">
      <alignment vertical="top"/>
      <protection locked="0"/>
    </xf>
    <xf numFmtId="0" fontId="8" fillId="53" borderId="24" xfId="174" applyFont="1" applyFill="1" applyBorder="1" applyAlignment="1" applyProtection="1">
      <alignment vertical="top"/>
      <protection locked="0"/>
    </xf>
    <xf numFmtId="0" fontId="8" fillId="53" borderId="37" xfId="174" applyFont="1" applyFill="1" applyBorder="1" applyAlignment="1" applyProtection="1">
      <alignment vertical="top"/>
      <protection locked="0"/>
    </xf>
    <xf numFmtId="0" fontId="5" fillId="53" borderId="37" xfId="174" applyFont="1" applyFill="1" applyBorder="1" applyAlignment="1" applyProtection="1">
      <alignment vertical="top"/>
      <protection locked="0"/>
    </xf>
    <xf numFmtId="0" fontId="62" fillId="53" borderId="0" xfId="174" applyFont="1" applyFill="1" applyBorder="1" applyProtection="1">
      <protection locked="0"/>
    </xf>
    <xf numFmtId="0" fontId="63" fillId="0" borderId="0" xfId="174" applyFont="1" applyFill="1" applyBorder="1" applyAlignment="1" applyProtection="1">
      <protection locked="0"/>
    </xf>
    <xf numFmtId="165" fontId="5" fillId="53" borderId="0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0" xfId="174" applyFont="1" applyFill="1" applyBorder="1" applyAlignment="1" applyProtection="1">
      <alignment vertical="top"/>
      <protection locked="0"/>
    </xf>
    <xf numFmtId="0" fontId="5" fillId="53" borderId="0" xfId="174" applyFont="1" applyFill="1" applyBorder="1" applyAlignment="1" applyProtection="1">
      <alignment vertical="top"/>
      <protection locked="0"/>
    </xf>
    <xf numFmtId="165" fontId="5" fillId="53" borderId="0" xfId="174" applyNumberFormat="1" applyFont="1" applyFill="1" applyBorder="1" applyAlignment="1" applyProtection="1">
      <alignment horizontal="right" vertical="top"/>
      <protection locked="0"/>
    </xf>
    <xf numFmtId="165" fontId="5" fillId="0" borderId="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1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5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5" applyNumberFormat="1" applyFont="1" applyFill="1" applyBorder="1" applyAlignment="1" applyProtection="1">
      <alignment horizontal="right" vertical="center" indent="1"/>
      <protection locked="0"/>
    </xf>
    <xf numFmtId="165" fontId="5" fillId="0" borderId="4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40" xfId="175" applyNumberFormat="1" applyFont="1" applyFill="1" applyBorder="1" applyAlignment="1" applyProtection="1">
      <alignment horizontal="right" vertical="center" indent="1"/>
      <protection locked="0"/>
    </xf>
    <xf numFmtId="169" fontId="5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8" fillId="53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8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42" xfId="174" applyNumberFormat="1" applyFont="1" applyFill="1" applyBorder="1" applyAlignment="1" applyProtection="1">
      <alignment horizontal="right" vertical="center" indent="1"/>
      <protection locked="0"/>
    </xf>
    <xf numFmtId="169" fontId="5" fillId="0" borderId="4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69" applyFont="1" applyFill="1" applyBorder="1" applyAlignment="1" applyProtection="1">
      <alignment vertical="center"/>
      <protection locked="0"/>
    </xf>
    <xf numFmtId="0" fontId="5" fillId="0" borderId="0" xfId="174" applyFont="1" applyAlignment="1" applyProtection="1">
      <alignment vertical="center"/>
      <protection locked="0"/>
    </xf>
    <xf numFmtId="0" fontId="63" fillId="0" borderId="25" xfId="174" applyFont="1" applyFill="1" applyBorder="1" applyAlignment="1" applyProtection="1">
      <alignment horizontal="left" vertical="center" indent="1"/>
      <protection locked="0"/>
    </xf>
    <xf numFmtId="0" fontId="63" fillId="0" borderId="32" xfId="174" applyFont="1" applyFill="1" applyBorder="1" applyAlignment="1" applyProtection="1">
      <alignment horizontal="left" vertical="center" indent="1"/>
      <protection locked="0"/>
    </xf>
    <xf numFmtId="0" fontId="63" fillId="0" borderId="23" xfId="174" applyFont="1" applyFill="1" applyBorder="1" applyAlignment="1" applyProtection="1">
      <alignment horizontal="center" vertical="center"/>
      <protection locked="0"/>
    </xf>
    <xf numFmtId="0" fontId="63" fillId="0" borderId="19" xfId="174" applyFont="1" applyFill="1" applyBorder="1" applyAlignment="1" applyProtection="1">
      <alignment horizontal="center" vertical="center"/>
      <protection locked="0"/>
    </xf>
    <xf numFmtId="0" fontId="63" fillId="0" borderId="23" xfId="174" applyFont="1" applyFill="1" applyBorder="1" applyAlignment="1" applyProtection="1">
      <alignment horizontal="left" vertical="center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26" xfId="174" applyFont="1" applyFill="1" applyBorder="1" applyAlignment="1" applyProtection="1">
      <alignment horizontal="left" vertical="center"/>
      <protection locked="0"/>
    </xf>
    <xf numFmtId="0" fontId="63" fillId="0" borderId="27" xfId="174" applyFont="1" applyFill="1" applyBorder="1" applyAlignment="1" applyProtection="1">
      <alignment horizontal="left" vertical="center"/>
      <protection locked="0"/>
    </xf>
    <xf numFmtId="0" fontId="8" fillId="0" borderId="0" xfId="174" applyFont="1" applyBorder="1" applyAlignment="1" applyProtection="1">
      <alignment horizontal="right" vertical="center" wrapText="1"/>
      <protection locked="0"/>
    </xf>
    <xf numFmtId="0" fontId="5" fillId="0" borderId="0" xfId="174" applyFont="1" applyAlignment="1" applyProtection="1">
      <alignment horizontal="right"/>
      <protection locked="0"/>
    </xf>
    <xf numFmtId="0" fontId="4" fillId="0" borderId="0" xfId="174" applyFont="1" applyBorder="1" applyAlignment="1" applyProtection="1">
      <alignment horizontal="center" vertical="center" wrapText="1"/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Border="1" applyAlignment="1" applyProtection="1">
      <alignment horizontal="center" vertical="center" wrapText="1"/>
      <protection locked="0"/>
    </xf>
    <xf numFmtId="0" fontId="8" fillId="0" borderId="0" xfId="174" applyFont="1" applyAlignment="1" applyProtection="1">
      <protection locked="0"/>
    </xf>
    <xf numFmtId="0" fontId="5" fillId="0" borderId="0" xfId="174" applyFont="1" applyBorder="1" applyAlignment="1" applyProtection="1">
      <alignment horizontal="center"/>
      <protection locked="0"/>
    </xf>
    <xf numFmtId="0" fontId="63" fillId="53" borderId="26" xfId="174" applyFont="1" applyFill="1" applyBorder="1" applyAlignment="1" applyProtection="1">
      <alignment horizontal="center" vertical="center" wrapText="1"/>
      <protection locked="0"/>
    </xf>
    <xf numFmtId="0" fontId="63" fillId="53" borderId="27" xfId="174" applyFont="1" applyFill="1" applyBorder="1" applyAlignment="1" applyProtection="1">
      <alignment horizontal="center" vertical="center" wrapText="1"/>
      <protection locked="0"/>
    </xf>
    <xf numFmtId="0" fontId="63" fillId="53" borderId="28" xfId="174" applyFont="1" applyFill="1" applyBorder="1" applyAlignment="1" applyProtection="1">
      <alignment horizontal="center" vertical="center" wrapText="1"/>
      <protection locked="0"/>
    </xf>
    <xf numFmtId="0" fontId="63" fillId="53" borderId="29" xfId="174" applyFont="1" applyFill="1" applyBorder="1" applyAlignment="1" applyProtection="1">
      <alignment horizontal="center" vertical="center" wrapText="1"/>
      <protection locked="0"/>
    </xf>
    <xf numFmtId="0" fontId="63" fillId="53" borderId="30" xfId="174" applyFont="1" applyFill="1" applyBorder="1" applyAlignment="1" applyProtection="1">
      <alignment horizontal="center" vertical="center" wrapText="1"/>
      <protection locked="0"/>
    </xf>
    <xf numFmtId="0" fontId="63" fillId="53" borderId="31" xfId="174" applyFont="1" applyFill="1" applyBorder="1" applyAlignment="1" applyProtection="1">
      <alignment horizontal="center" vertical="center" wrapText="1"/>
      <protection locked="0"/>
    </xf>
    <xf numFmtId="0" fontId="8" fillId="53" borderId="39" xfId="174" applyFont="1" applyFill="1" applyBorder="1" applyAlignment="1" applyProtection="1">
      <alignment horizontal="center"/>
      <protection locked="0"/>
    </xf>
    <xf numFmtId="0" fontId="8" fillId="53" borderId="35" xfId="174" applyFont="1" applyFill="1" applyBorder="1" applyAlignment="1" applyProtection="1">
      <alignment horizontal="center" vertical="center" wrapText="1"/>
      <protection locked="0"/>
    </xf>
    <xf numFmtId="0" fontId="8" fillId="53" borderId="42" xfId="174" applyFont="1" applyFill="1" applyBorder="1" applyAlignment="1" applyProtection="1">
      <alignment horizontal="center" vertical="center" wrapText="1"/>
      <protection locked="0"/>
    </xf>
    <xf numFmtId="0" fontId="8" fillId="53" borderId="25" xfId="174" applyFont="1" applyFill="1" applyBorder="1" applyAlignment="1" applyProtection="1">
      <alignment horizontal="left" vertical="center" indent="1"/>
      <protection locked="0"/>
    </xf>
    <xf numFmtId="0" fontId="8" fillId="53" borderId="32" xfId="174" applyFont="1" applyFill="1" applyBorder="1" applyAlignment="1" applyProtection="1">
      <alignment horizontal="left" vertical="center" indent="1"/>
      <protection locked="0"/>
    </xf>
    <xf numFmtId="0" fontId="67" fillId="53" borderId="33" xfId="174" applyFont="1" applyFill="1" applyBorder="1" applyAlignment="1" applyProtection="1">
      <alignment horizontal="center" vertical="center" wrapText="1"/>
      <protection locked="0"/>
    </xf>
    <xf numFmtId="0" fontId="67" fillId="53" borderId="34" xfId="174" applyFont="1" applyFill="1" applyBorder="1" applyAlignment="1" applyProtection="1">
      <alignment horizontal="center" vertical="center" wrapText="1"/>
      <protection locked="0"/>
    </xf>
    <xf numFmtId="0" fontId="8" fillId="53" borderId="23" xfId="174" applyFont="1" applyFill="1" applyBorder="1" applyAlignment="1" applyProtection="1">
      <alignment horizontal="center"/>
      <protection locked="0"/>
    </xf>
    <xf numFmtId="0" fontId="8" fillId="53" borderId="19" xfId="174" applyFont="1" applyFill="1" applyBorder="1" applyAlignment="1" applyProtection="1">
      <alignment horizontal="center"/>
      <protection locked="0"/>
    </xf>
    <xf numFmtId="0" fontId="8" fillId="53" borderId="23" xfId="174" applyFont="1" applyFill="1" applyBorder="1" applyAlignment="1" applyProtection="1">
      <alignment horizontal="left" vertical="center"/>
      <protection locked="0"/>
    </xf>
    <xf numFmtId="0" fontId="8" fillId="53" borderId="19" xfId="174" applyFont="1" applyFill="1" applyBorder="1" applyAlignment="1" applyProtection="1">
      <alignment horizontal="left" vertical="center"/>
      <protection locked="0"/>
    </xf>
    <xf numFmtId="0" fontId="8" fillId="53" borderId="45" xfId="174" applyFont="1" applyFill="1" applyBorder="1" applyAlignment="1" applyProtection="1">
      <alignment horizontal="left" vertical="center"/>
      <protection locked="0"/>
    </xf>
    <xf numFmtId="0" fontId="8" fillId="53" borderId="46" xfId="174" applyFont="1" applyFill="1" applyBorder="1" applyAlignment="1" applyProtection="1">
      <alignment horizontal="left" vertical="center"/>
      <protection locked="0"/>
    </xf>
  </cellXfs>
  <cellStyles count="176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5"/>
    <cellStyle name="normální_Výnosy a náklady" xfId="69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98</xdr:row>
      <xdr:rowOff>57151</xdr:rowOff>
    </xdr:from>
    <xdr:to>
      <xdr:col>4</xdr:col>
      <xdr:colOff>1416050</xdr:colOff>
      <xdr:row>104</xdr:row>
      <xdr:rowOff>95251</xdr:rowOff>
    </xdr:to>
    <xdr:sp macro="" textlink="">
      <xdr:nvSpPr>
        <xdr:cNvPr id="3" name="TextovéPole 2"/>
        <xdr:cNvSpPr txBox="1"/>
      </xdr:nvSpPr>
      <xdr:spPr>
        <a:xfrm>
          <a:off x="41413" y="16637001"/>
          <a:ext cx="9000987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tabSelected="1" view="pageBreakPreview" zoomScaleNormal="115" zoomScaleSheetLayoutView="100" workbookViewId="0">
      <selection activeCell="A6" sqref="A6:B7"/>
    </sheetView>
  </sheetViews>
  <sheetFormatPr defaultColWidth="9.140625" defaultRowHeight="12.75" x14ac:dyDescent="0.2"/>
  <cols>
    <col min="1" max="1" width="6.42578125" style="3" bestFit="1" customWidth="1"/>
    <col min="2" max="2" width="7.28515625" style="3" bestFit="1" customWidth="1"/>
    <col min="3" max="3" width="62.7109375" style="3" customWidth="1"/>
    <col min="4" max="7" width="13.7109375" style="3" customWidth="1"/>
    <col min="8" max="18" width="11.28515625" style="3" bestFit="1" customWidth="1"/>
    <col min="19" max="16384" width="9.140625" style="3"/>
  </cols>
  <sheetData>
    <row r="1" spans="1:18" x14ac:dyDescent="0.2">
      <c r="A1" s="148" t="s">
        <v>72</v>
      </c>
      <c r="B1" s="149"/>
      <c r="C1" s="149"/>
      <c r="D1" s="149"/>
      <c r="E1" s="149"/>
      <c r="F1" s="149"/>
      <c r="G1" s="149"/>
    </row>
    <row r="2" spans="1:18" ht="15.75" x14ac:dyDescent="0.25">
      <c r="A2" s="150" t="s">
        <v>73</v>
      </c>
      <c r="B2" s="150"/>
      <c r="C2" s="150"/>
      <c r="D2" s="151"/>
      <c r="E2" s="151"/>
      <c r="F2" s="151"/>
      <c r="G2" s="151"/>
    </row>
    <row r="3" spans="1:18" x14ac:dyDescent="0.2">
      <c r="A3" s="152" t="s">
        <v>402</v>
      </c>
      <c r="B3" s="153"/>
      <c r="C3" s="153"/>
      <c r="D3" s="153"/>
      <c r="E3" s="153"/>
      <c r="F3" s="153"/>
      <c r="G3" s="153"/>
    </row>
    <row r="4" spans="1:18" x14ac:dyDescent="0.2">
      <c r="A4" s="154" t="s">
        <v>3</v>
      </c>
      <c r="B4" s="154"/>
      <c r="C4" s="154"/>
      <c r="D4" s="154"/>
      <c r="E4" s="154"/>
      <c r="F4" s="154"/>
      <c r="G4" s="154"/>
    </row>
    <row r="5" spans="1:18" ht="13.5" thickBot="1" x14ac:dyDescent="0.25">
      <c r="A5" s="4"/>
      <c r="B5" s="4"/>
      <c r="C5" s="4"/>
      <c r="D5" s="4"/>
      <c r="E5" s="4"/>
      <c r="F5" s="4"/>
      <c r="G5" s="4"/>
    </row>
    <row r="6" spans="1:18" ht="12.75" customHeight="1" x14ac:dyDescent="0.2">
      <c r="A6" s="155" t="s">
        <v>0</v>
      </c>
      <c r="B6" s="156"/>
      <c r="C6" s="159" t="s">
        <v>1</v>
      </c>
      <c r="D6" s="161" t="s">
        <v>7</v>
      </c>
      <c r="E6" s="161"/>
      <c r="F6" s="161"/>
      <c r="G6" s="162" t="s">
        <v>74</v>
      </c>
    </row>
    <row r="7" spans="1:18" ht="21" customHeight="1" x14ac:dyDescent="0.2">
      <c r="A7" s="157"/>
      <c r="B7" s="158"/>
      <c r="C7" s="160"/>
      <c r="D7" s="5" t="s">
        <v>75</v>
      </c>
      <c r="E7" s="5" t="s">
        <v>76</v>
      </c>
      <c r="F7" s="5" t="s">
        <v>77</v>
      </c>
      <c r="G7" s="163"/>
    </row>
    <row r="8" spans="1:18" s="8" customFormat="1" x14ac:dyDescent="0.2">
      <c r="A8" s="142" t="s">
        <v>78</v>
      </c>
      <c r="B8" s="143"/>
      <c r="C8" s="6"/>
      <c r="D8" s="7">
        <f>D9+D51</f>
        <v>8617892.7157202009</v>
      </c>
      <c r="E8" s="7">
        <f t="shared" ref="E8:F8" si="0">E9+E51</f>
        <v>2771926.08836564</v>
      </c>
      <c r="F8" s="7">
        <f t="shared" si="0"/>
        <v>5845966.6273545604</v>
      </c>
      <c r="G8" s="126">
        <f t="shared" ref="G8" si="1">G9+G51</f>
        <v>5612011.5528097991</v>
      </c>
      <c r="H8" s="3"/>
    </row>
    <row r="9" spans="1:18" s="8" customFormat="1" x14ac:dyDescent="0.2">
      <c r="A9" s="144" t="s">
        <v>14</v>
      </c>
      <c r="B9" s="145"/>
      <c r="C9" s="9" t="s">
        <v>79</v>
      </c>
      <c r="D9" s="7">
        <f>D10+D21+D32+D42</f>
        <v>7097606.4845406711</v>
      </c>
      <c r="E9" s="7">
        <f t="shared" ref="E9:F9" si="2">E10+E21+E32+E42</f>
        <v>2629620.0623510899</v>
      </c>
      <c r="F9" s="7">
        <f t="shared" si="2"/>
        <v>4467986.4221895803</v>
      </c>
      <c r="G9" s="126">
        <f t="shared" ref="G9" si="3">G10+G21+G32+G42</f>
        <v>4316666.4258842897</v>
      </c>
      <c r="H9" s="3"/>
    </row>
    <row r="10" spans="1:18" s="8" customFormat="1" x14ac:dyDescent="0.2">
      <c r="A10" s="140" t="s">
        <v>15</v>
      </c>
      <c r="B10" s="141"/>
      <c r="C10" s="9" t="s">
        <v>80</v>
      </c>
      <c r="D10" s="7">
        <f>SUM(D11:D20)</f>
        <v>54785.459471060021</v>
      </c>
      <c r="E10" s="7">
        <f t="shared" ref="E10:F10" si="4">SUM(E11:E20)</f>
        <v>118588.05921549999</v>
      </c>
      <c r="F10" s="7">
        <f t="shared" si="4"/>
        <v>-63802.599744440013</v>
      </c>
      <c r="G10" s="126">
        <f t="shared" ref="G10" si="5">SUM(G11:G20)</f>
        <v>-61291.97339278998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8" customFormat="1" x14ac:dyDescent="0.2">
      <c r="A11" s="10"/>
      <c r="B11" s="11" t="s">
        <v>16</v>
      </c>
      <c r="C11" s="12" t="s">
        <v>81</v>
      </c>
      <c r="D11" s="120">
        <v>3802.1584306200002</v>
      </c>
      <c r="E11" s="120">
        <v>1881.2766987</v>
      </c>
      <c r="F11" s="120">
        <v>1920.88173192</v>
      </c>
      <c r="G11" s="127">
        <v>1386.1927684899999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8" customFormat="1" x14ac:dyDescent="0.2">
      <c r="A12" s="13"/>
      <c r="B12" s="11" t="s">
        <v>17</v>
      </c>
      <c r="C12" s="14" t="s">
        <v>82</v>
      </c>
      <c r="D12" s="120">
        <v>111724.87811284</v>
      </c>
      <c r="E12" s="120">
        <v>89724.416899649994</v>
      </c>
      <c r="F12" s="120">
        <v>22000.461213189999</v>
      </c>
      <c r="G12" s="127">
        <v>20526.31389727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8" customFormat="1" x14ac:dyDescent="0.2">
      <c r="A13" s="13"/>
      <c r="B13" s="11" t="s">
        <v>18</v>
      </c>
      <c r="C13" s="14" t="s">
        <v>83</v>
      </c>
      <c r="D13" s="120">
        <v>6799.6990024500001</v>
      </c>
      <c r="E13" s="120">
        <v>4744.8262385500002</v>
      </c>
      <c r="F13" s="120">
        <v>2054.8727638999999</v>
      </c>
      <c r="G13" s="127">
        <v>2190.8218508199998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8" customFormat="1" x14ac:dyDescent="0.2">
      <c r="A14" s="13"/>
      <c r="B14" s="11" t="s">
        <v>19</v>
      </c>
      <c r="C14" s="14" t="s">
        <v>84</v>
      </c>
      <c r="D14" s="120">
        <v>51325.969939449998</v>
      </c>
      <c r="E14" s="120">
        <v>77.497837000000004</v>
      </c>
      <c r="F14" s="120">
        <v>51248.472102450003</v>
      </c>
      <c r="G14" s="127">
        <v>51655.017111230001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8" customFormat="1" x14ac:dyDescent="0.2">
      <c r="A15" s="13"/>
      <c r="B15" s="11" t="s">
        <v>20</v>
      </c>
      <c r="C15" s="14" t="s">
        <v>85</v>
      </c>
      <c r="D15" s="120">
        <v>11134.248624850001</v>
      </c>
      <c r="E15" s="120">
        <v>10939.22194413</v>
      </c>
      <c r="F15" s="120">
        <v>195.02668072</v>
      </c>
      <c r="G15" s="127">
        <v>138.66661328000001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8" customFormat="1" x14ac:dyDescent="0.2">
      <c r="A16" s="10"/>
      <c r="B16" s="11" t="s">
        <v>21</v>
      </c>
      <c r="C16" s="15" t="s">
        <v>86</v>
      </c>
      <c r="D16" s="120">
        <v>21206.236558429999</v>
      </c>
      <c r="E16" s="120">
        <v>11176.54970052</v>
      </c>
      <c r="F16" s="120">
        <v>10029.686857909999</v>
      </c>
      <c r="G16" s="127">
        <v>12456.82810707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x14ac:dyDescent="0.2">
      <c r="A17" s="16"/>
      <c r="B17" s="11" t="s">
        <v>22</v>
      </c>
      <c r="C17" s="15" t="s">
        <v>87</v>
      </c>
      <c r="D17" s="120">
        <v>7021.8778072100004</v>
      </c>
      <c r="E17" s="122">
        <v>47.277216699999997</v>
      </c>
      <c r="F17" s="120">
        <v>6974.6005905100001</v>
      </c>
      <c r="G17" s="127">
        <v>6601.7530690900003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x14ac:dyDescent="0.2">
      <c r="A18" s="16"/>
      <c r="B18" s="17" t="s">
        <v>23</v>
      </c>
      <c r="C18" s="15" t="s">
        <v>88</v>
      </c>
      <c r="D18" s="120">
        <v>75.633577650000007</v>
      </c>
      <c r="E18" s="122">
        <v>3.11168025</v>
      </c>
      <c r="F18" s="120">
        <v>72.5218974</v>
      </c>
      <c r="G18" s="127">
        <v>9.6686426599999997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x14ac:dyDescent="0.2">
      <c r="A19" s="16"/>
      <c r="B19" s="17" t="s">
        <v>24</v>
      </c>
      <c r="C19" s="15" t="s">
        <v>89</v>
      </c>
      <c r="D19" s="120">
        <v>16144.104305520001</v>
      </c>
      <c r="E19" s="122">
        <v>0</v>
      </c>
      <c r="F19" s="120">
        <v>16144.104305520001</v>
      </c>
      <c r="G19" s="127">
        <v>21331.750440119999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x14ac:dyDescent="0.2">
      <c r="A20" s="16"/>
      <c r="B20" s="11" t="s">
        <v>25</v>
      </c>
      <c r="C20" s="12" t="s">
        <v>90</v>
      </c>
      <c r="D20" s="120">
        <v>-174449.34688796001</v>
      </c>
      <c r="E20" s="120">
        <v>-6.1189999999999998</v>
      </c>
      <c r="F20" s="120">
        <v>-174443.22788796001</v>
      </c>
      <c r="G20" s="127">
        <v>-177588.98589282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x14ac:dyDescent="0.2">
      <c r="A21" s="140" t="s">
        <v>26</v>
      </c>
      <c r="B21" s="141"/>
      <c r="C21" s="9" t="s">
        <v>91</v>
      </c>
      <c r="D21" s="7">
        <f>SUM(D22:D31)</f>
        <v>6757652.2781383814</v>
      </c>
      <c r="E21" s="7">
        <f t="shared" ref="E21:F21" si="6">SUM(E22:E31)</f>
        <v>2485487.5697675096</v>
      </c>
      <c r="F21" s="7">
        <f t="shared" si="6"/>
        <v>4272164.70837087</v>
      </c>
      <c r="G21" s="126">
        <f t="shared" ref="G21" si="7">SUM(G22:G31)</f>
        <v>4104794.9854017701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x14ac:dyDescent="0.2">
      <c r="A22" s="16"/>
      <c r="B22" s="11" t="s">
        <v>27</v>
      </c>
      <c r="C22" s="15" t="s">
        <v>92</v>
      </c>
      <c r="D22" s="120">
        <v>506993.11783776002</v>
      </c>
      <c r="E22" s="120">
        <v>1488.2742784300001</v>
      </c>
      <c r="F22" s="120">
        <v>505504.84355932998</v>
      </c>
      <c r="G22" s="127">
        <v>499438.63810311898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x14ac:dyDescent="0.2">
      <c r="A23" s="16"/>
      <c r="B23" s="11" t="s">
        <v>28</v>
      </c>
      <c r="C23" s="15" t="s">
        <v>93</v>
      </c>
      <c r="D23" s="120">
        <v>5244.8457104899999</v>
      </c>
      <c r="E23" s="120">
        <v>24.948688570000002</v>
      </c>
      <c r="F23" s="120">
        <v>5219.89702192</v>
      </c>
      <c r="G23" s="127">
        <v>4947.1596223899996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x14ac:dyDescent="0.2">
      <c r="A24" s="16"/>
      <c r="B24" s="11" t="s">
        <v>4</v>
      </c>
      <c r="C24" s="15" t="s">
        <v>94</v>
      </c>
      <c r="D24" s="120">
        <v>3991483.1502494402</v>
      </c>
      <c r="E24" s="120">
        <v>1348833.9469447599</v>
      </c>
      <c r="F24" s="120">
        <v>2642649.2033046801</v>
      </c>
      <c r="G24" s="127">
        <v>2561077.0742970901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x14ac:dyDescent="0.2">
      <c r="A25" s="16"/>
      <c r="B25" s="11" t="s">
        <v>5</v>
      </c>
      <c r="C25" s="19" t="s">
        <v>95</v>
      </c>
      <c r="D25" s="120">
        <v>1554778.16523562</v>
      </c>
      <c r="E25" s="120">
        <v>951084.39815914002</v>
      </c>
      <c r="F25" s="120">
        <v>603693.76707647997</v>
      </c>
      <c r="G25" s="127">
        <v>602091.86527529103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x14ac:dyDescent="0.2">
      <c r="A26" s="16"/>
      <c r="B26" s="11" t="s">
        <v>29</v>
      </c>
      <c r="C26" s="19" t="s">
        <v>96</v>
      </c>
      <c r="D26" s="120">
        <v>353.53608351999998</v>
      </c>
      <c r="E26" s="120">
        <v>99.088141570000005</v>
      </c>
      <c r="F26" s="120">
        <v>254.44794195</v>
      </c>
      <c r="G26" s="127">
        <v>256.66578264999998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16"/>
      <c r="B27" s="11" t="s">
        <v>97</v>
      </c>
      <c r="C27" s="19" t="s">
        <v>98</v>
      </c>
      <c r="D27" s="120">
        <v>171423.71394088</v>
      </c>
      <c r="E27" s="120">
        <v>170215.74090645</v>
      </c>
      <c r="F27" s="120">
        <v>1207.9730344300001</v>
      </c>
      <c r="G27" s="127">
        <v>1467.9325113499999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16"/>
      <c r="B28" s="11" t="s">
        <v>99</v>
      </c>
      <c r="C28" s="20" t="s">
        <v>100</v>
      </c>
      <c r="D28" s="120">
        <v>14223.10786469</v>
      </c>
      <c r="E28" s="122">
        <v>10348.603364549999</v>
      </c>
      <c r="F28" s="120">
        <v>3874.5045001399999</v>
      </c>
      <c r="G28" s="127">
        <v>4501.0282975600003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16"/>
      <c r="B29" s="11" t="s">
        <v>101</v>
      </c>
      <c r="C29" s="19" t="s">
        <v>102</v>
      </c>
      <c r="D29" s="120">
        <v>450880.00720292999</v>
      </c>
      <c r="E29" s="122">
        <v>2996.6366915499998</v>
      </c>
      <c r="F29" s="120">
        <v>447883.37051138002</v>
      </c>
      <c r="G29" s="127">
        <v>390397.48321550002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16"/>
      <c r="B30" s="17" t="s">
        <v>103</v>
      </c>
      <c r="C30" s="20" t="s">
        <v>104</v>
      </c>
      <c r="D30" s="120">
        <v>24106.579712729999</v>
      </c>
      <c r="E30" s="122">
        <v>395.93259248999999</v>
      </c>
      <c r="F30" s="120">
        <v>23710.647120239999</v>
      </c>
      <c r="G30" s="127">
        <v>17878.14677259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8" customFormat="1" x14ac:dyDescent="0.2">
      <c r="A31" s="16"/>
      <c r="B31" s="17" t="s">
        <v>105</v>
      </c>
      <c r="C31" s="20" t="s">
        <v>106</v>
      </c>
      <c r="D31" s="120">
        <v>38166.05430032</v>
      </c>
      <c r="E31" s="120">
        <v>0</v>
      </c>
      <c r="F31" s="120">
        <v>38166.05430032</v>
      </c>
      <c r="G31" s="127">
        <v>22738.991524230001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140" t="s">
        <v>30</v>
      </c>
      <c r="B32" s="141"/>
      <c r="C32" s="21" t="s">
        <v>107</v>
      </c>
      <c r="D32" s="22">
        <f>SUM(D33:D41)</f>
        <v>157535.58524496001</v>
      </c>
      <c r="E32" s="22">
        <f t="shared" ref="E32:F32" si="8">SUM(E33:E41)</f>
        <v>4967.3526152799996</v>
      </c>
      <c r="F32" s="22">
        <f t="shared" si="8"/>
        <v>152568.23262967999</v>
      </c>
      <c r="G32" s="128">
        <f t="shared" ref="G32" si="9">SUM(G33:G41)</f>
        <v>152723.08707226999</v>
      </c>
    </row>
    <row r="33" spans="1:18" x14ac:dyDescent="0.2">
      <c r="A33" s="23"/>
      <c r="B33" s="24" t="s">
        <v>108</v>
      </c>
      <c r="C33" s="25" t="s">
        <v>109</v>
      </c>
      <c r="D33" s="120">
        <v>25101.456635620001</v>
      </c>
      <c r="E33" s="120">
        <v>2358.5881431399998</v>
      </c>
      <c r="F33" s="120">
        <v>22742.86849248</v>
      </c>
      <c r="G33" s="127">
        <v>20908.647314059999</v>
      </c>
    </row>
    <row r="34" spans="1:18" x14ac:dyDescent="0.2">
      <c r="A34" s="23"/>
      <c r="B34" s="24" t="s">
        <v>110</v>
      </c>
      <c r="C34" s="25" t="s">
        <v>111</v>
      </c>
      <c r="D34" s="120">
        <v>5679.1379043400002</v>
      </c>
      <c r="E34" s="120">
        <v>208.566451</v>
      </c>
      <c r="F34" s="120">
        <v>5470.5714533399996</v>
      </c>
      <c r="G34" s="127">
        <v>5329.0609440799999</v>
      </c>
    </row>
    <row r="35" spans="1:18" x14ac:dyDescent="0.2">
      <c r="A35" s="23"/>
      <c r="B35" s="24" t="s">
        <v>112</v>
      </c>
      <c r="C35" s="26" t="s">
        <v>113</v>
      </c>
      <c r="D35" s="120">
        <v>8106.6378556299996</v>
      </c>
      <c r="E35" s="120">
        <v>13.15696885</v>
      </c>
      <c r="F35" s="120">
        <v>8093.4808867800002</v>
      </c>
      <c r="G35" s="127">
        <v>9527.5192720399991</v>
      </c>
    </row>
    <row r="36" spans="1:18" x14ac:dyDescent="0.2">
      <c r="A36" s="23"/>
      <c r="B36" s="24" t="s">
        <v>114</v>
      </c>
      <c r="C36" s="26" t="s">
        <v>115</v>
      </c>
      <c r="D36" s="120">
        <v>36397.906042670002</v>
      </c>
      <c r="E36" s="120">
        <v>1441.32264145</v>
      </c>
      <c r="F36" s="120">
        <v>34956.583401219999</v>
      </c>
      <c r="G36" s="127">
        <v>33226.606148990002</v>
      </c>
    </row>
    <row r="37" spans="1:18" x14ac:dyDescent="0.2">
      <c r="A37" s="23"/>
      <c r="B37" s="24" t="s">
        <v>116</v>
      </c>
      <c r="C37" s="27" t="s">
        <v>117</v>
      </c>
      <c r="D37" s="120">
        <v>10089.419872709999</v>
      </c>
      <c r="E37" s="120">
        <v>3.6453069999999997E-2</v>
      </c>
      <c r="F37" s="120">
        <v>10089.38341964</v>
      </c>
      <c r="G37" s="127">
        <v>14150.602108020001</v>
      </c>
    </row>
    <row r="38" spans="1:18" x14ac:dyDescent="0.2">
      <c r="A38" s="28"/>
      <c r="B38" s="24" t="s">
        <v>118</v>
      </c>
      <c r="C38" s="27" t="s">
        <v>119</v>
      </c>
      <c r="D38" s="120">
        <v>43064.488628660001</v>
      </c>
      <c r="E38" s="120">
        <v>945.68195777000005</v>
      </c>
      <c r="F38" s="120">
        <v>42118.806670890001</v>
      </c>
      <c r="G38" s="127">
        <v>42333.6766298</v>
      </c>
    </row>
    <row r="39" spans="1:18" x14ac:dyDescent="0.2">
      <c r="A39" s="28"/>
      <c r="B39" s="24" t="s">
        <v>120</v>
      </c>
      <c r="C39" s="26" t="s">
        <v>121</v>
      </c>
      <c r="D39" s="120">
        <v>353.20774090999998</v>
      </c>
      <c r="E39" s="122">
        <v>0</v>
      </c>
      <c r="F39" s="120">
        <v>353.20774090999998</v>
      </c>
      <c r="G39" s="127">
        <v>220.78700677</v>
      </c>
    </row>
    <row r="40" spans="1:18" x14ac:dyDescent="0.2">
      <c r="A40" s="28"/>
      <c r="B40" s="24" t="s">
        <v>122</v>
      </c>
      <c r="C40" s="25" t="s">
        <v>123</v>
      </c>
      <c r="D40" s="120">
        <v>56.7849626</v>
      </c>
      <c r="E40" s="122">
        <v>0</v>
      </c>
      <c r="F40" s="120">
        <v>56.7849626</v>
      </c>
      <c r="G40" s="127">
        <v>88.201282000000006</v>
      </c>
    </row>
    <row r="41" spans="1:18" x14ac:dyDescent="0.2">
      <c r="A41" s="28"/>
      <c r="B41" s="24" t="s">
        <v>13</v>
      </c>
      <c r="C41" s="29" t="s">
        <v>124</v>
      </c>
      <c r="D41" s="120">
        <v>28686.545601819998</v>
      </c>
      <c r="E41" s="122">
        <v>0</v>
      </c>
      <c r="F41" s="120">
        <v>28686.545601819998</v>
      </c>
      <c r="G41" s="127">
        <v>26937.986366509998</v>
      </c>
    </row>
    <row r="42" spans="1:18" x14ac:dyDescent="0.2">
      <c r="A42" s="140" t="s">
        <v>31</v>
      </c>
      <c r="B42" s="141"/>
      <c r="C42" s="21" t="s">
        <v>125</v>
      </c>
      <c r="D42" s="7">
        <f>SUM(D43:D50)</f>
        <v>127633.16168627</v>
      </c>
      <c r="E42" s="7">
        <f t="shared" ref="E42:F42" si="10">SUM(E43:E50)</f>
        <v>20577.0807528</v>
      </c>
      <c r="F42" s="7">
        <f t="shared" si="10"/>
        <v>107056.08093347</v>
      </c>
      <c r="G42" s="126">
        <f t="shared" ref="G42" si="11">SUM(G43:G50)</f>
        <v>120440.32680303999</v>
      </c>
    </row>
    <row r="43" spans="1:18" x14ac:dyDescent="0.2">
      <c r="A43" s="30"/>
      <c r="B43" s="24" t="s">
        <v>32</v>
      </c>
      <c r="C43" s="25" t="s">
        <v>126</v>
      </c>
      <c r="D43" s="120">
        <v>3465.49941012</v>
      </c>
      <c r="E43" s="120">
        <v>75.140182879999998</v>
      </c>
      <c r="F43" s="120">
        <v>3390.3592272400001</v>
      </c>
      <c r="G43" s="127">
        <v>7862.5504662599997</v>
      </c>
    </row>
    <row r="44" spans="1:18" x14ac:dyDescent="0.2">
      <c r="A44" s="28"/>
      <c r="B44" s="24" t="s">
        <v>33</v>
      </c>
      <c r="C44" s="25" t="s">
        <v>127</v>
      </c>
      <c r="D44" s="120">
        <v>14697.122810569999</v>
      </c>
      <c r="E44" s="120">
        <v>14022.872854359999</v>
      </c>
      <c r="F44" s="120">
        <v>674.24995621000005</v>
      </c>
      <c r="G44" s="127">
        <v>748.53800228</v>
      </c>
    </row>
    <row r="45" spans="1:18" x14ac:dyDescent="0.2">
      <c r="A45" s="31"/>
      <c r="B45" s="24" t="s">
        <v>34</v>
      </c>
      <c r="C45" s="26" t="s">
        <v>128</v>
      </c>
      <c r="D45" s="120">
        <v>1660.8172607700001</v>
      </c>
      <c r="E45" s="124">
        <v>0</v>
      </c>
      <c r="F45" s="120">
        <v>1660.8172607700001</v>
      </c>
      <c r="G45" s="127">
        <v>1906.2916469500001</v>
      </c>
    </row>
    <row r="46" spans="1:18" s="8" customFormat="1" x14ac:dyDescent="0.2">
      <c r="A46" s="32"/>
      <c r="B46" s="11" t="s">
        <v>35</v>
      </c>
      <c r="C46" s="20" t="s">
        <v>129</v>
      </c>
      <c r="D46" s="120">
        <v>1.7414674699999999</v>
      </c>
      <c r="E46" s="120">
        <v>0.80483684</v>
      </c>
      <c r="F46" s="120">
        <v>0.93663063000000002</v>
      </c>
      <c r="G46" s="127">
        <v>0.30049956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13"/>
      <c r="B47" s="11" t="s">
        <v>130</v>
      </c>
      <c r="C47" s="33" t="s">
        <v>131</v>
      </c>
      <c r="D47" s="120">
        <v>48084.374850990003</v>
      </c>
      <c r="E47" s="120">
        <v>6478.2628787200001</v>
      </c>
      <c r="F47" s="120">
        <v>41606.111972270002</v>
      </c>
      <c r="G47" s="127">
        <v>40182.48923762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13"/>
      <c r="B48" s="11" t="s">
        <v>132</v>
      </c>
      <c r="C48" s="34" t="s">
        <v>133</v>
      </c>
      <c r="D48" s="120">
        <v>59723.60588635</v>
      </c>
      <c r="E48" s="122">
        <v>0</v>
      </c>
      <c r="F48" s="120">
        <v>59723.60588635</v>
      </c>
      <c r="G48" s="127">
        <v>50905.680827240001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13"/>
      <c r="B49" s="11" t="s">
        <v>134</v>
      </c>
      <c r="C49" s="35" t="s">
        <v>135</v>
      </c>
      <c r="D49" s="120">
        <v>0</v>
      </c>
      <c r="E49" s="122">
        <v>0</v>
      </c>
      <c r="F49" s="120">
        <v>0</v>
      </c>
      <c r="G49" s="127">
        <v>18834.47612313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.5" thickBot="1" x14ac:dyDescent="0.25">
      <c r="A50" s="13"/>
      <c r="B50" s="11" t="s">
        <v>136</v>
      </c>
      <c r="C50" s="33" t="s">
        <v>137</v>
      </c>
      <c r="D50" s="122">
        <v>0</v>
      </c>
      <c r="E50" s="122">
        <v>0</v>
      </c>
      <c r="F50" s="122">
        <v>0</v>
      </c>
      <c r="G50" s="129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146" t="s">
        <v>37</v>
      </c>
      <c r="B51" s="147"/>
      <c r="C51" s="36" t="s">
        <v>138</v>
      </c>
      <c r="D51" s="37">
        <f>D52+D63+D98</f>
        <v>1520286.2311795303</v>
      </c>
      <c r="E51" s="37">
        <f t="shared" ref="E51:F51" si="12">E52+E63+E98</f>
        <v>142306.02601454998</v>
      </c>
      <c r="F51" s="37">
        <f t="shared" si="12"/>
        <v>1377980.2051649801</v>
      </c>
      <c r="G51" s="130">
        <f t="shared" ref="G51" si="13">G52+G63+G98</f>
        <v>1295345.126925509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140" t="s">
        <v>38</v>
      </c>
      <c r="B52" s="141"/>
      <c r="C52" s="38" t="s">
        <v>139</v>
      </c>
      <c r="D52" s="7">
        <f>SUM(D53:D62)</f>
        <v>124248.7788043</v>
      </c>
      <c r="E52" s="7">
        <f t="shared" ref="E52:F52" si="14">SUM(E53:E62)</f>
        <v>3441.4865359800001</v>
      </c>
      <c r="F52" s="7">
        <f t="shared" si="14"/>
        <v>120807.29226832</v>
      </c>
      <c r="G52" s="126">
        <f t="shared" ref="G52" si="15">SUM(G53:G62)</f>
        <v>113004.36938979001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39"/>
      <c r="B53" s="40" t="s">
        <v>39</v>
      </c>
      <c r="C53" s="41" t="s">
        <v>140</v>
      </c>
      <c r="D53" s="122">
        <v>0</v>
      </c>
      <c r="E53" s="124">
        <v>0</v>
      </c>
      <c r="F53" s="122">
        <v>0</v>
      </c>
      <c r="G53" s="129">
        <v>-1.3175999999999999E-3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16"/>
      <c r="B54" s="11" t="s">
        <v>40</v>
      </c>
      <c r="C54" s="20" t="s">
        <v>141</v>
      </c>
      <c r="D54" s="120">
        <v>85363.423505390005</v>
      </c>
      <c r="E54" s="120">
        <v>1509.4187306399999</v>
      </c>
      <c r="F54" s="120">
        <v>83854.004774750007</v>
      </c>
      <c r="G54" s="127">
        <v>79037.820260470005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16"/>
      <c r="B55" s="11" t="s">
        <v>41</v>
      </c>
      <c r="C55" s="20" t="s">
        <v>142</v>
      </c>
      <c r="D55" s="120">
        <v>226.27626114</v>
      </c>
      <c r="E55" s="124">
        <v>0</v>
      </c>
      <c r="F55" s="120">
        <v>226.27626114</v>
      </c>
      <c r="G55" s="127">
        <v>134.98073982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"/>
      <c r="B56" s="11" t="s">
        <v>42</v>
      </c>
      <c r="C56" s="20" t="s">
        <v>143</v>
      </c>
      <c r="D56" s="120">
        <v>2774.2125891000001</v>
      </c>
      <c r="E56" s="120">
        <v>403.66211367</v>
      </c>
      <c r="F56" s="120">
        <v>2370.55047543</v>
      </c>
      <c r="G56" s="127">
        <v>1917.07020225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6"/>
      <c r="B57" s="11" t="s">
        <v>43</v>
      </c>
      <c r="C57" s="20" t="s">
        <v>144</v>
      </c>
      <c r="D57" s="120">
        <v>1912.4296102200001</v>
      </c>
      <c r="E57" s="120">
        <v>578.09678609000002</v>
      </c>
      <c r="F57" s="120">
        <v>1334.3328241300001</v>
      </c>
      <c r="G57" s="127">
        <v>1571.24200236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8" customFormat="1" x14ac:dyDescent="0.2">
      <c r="A58" s="16"/>
      <c r="B58" s="11" t="s">
        <v>44</v>
      </c>
      <c r="C58" s="20" t="s">
        <v>145</v>
      </c>
      <c r="D58" s="120">
        <v>2304.7202932199998</v>
      </c>
      <c r="E58" s="120">
        <v>894.50099943999999</v>
      </c>
      <c r="F58" s="120">
        <v>1410.21929378</v>
      </c>
      <c r="G58" s="127">
        <v>1950.8796650100001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16"/>
      <c r="B59" s="11" t="s">
        <v>45</v>
      </c>
      <c r="C59" s="20" t="s">
        <v>146</v>
      </c>
      <c r="D59" s="124">
        <v>0</v>
      </c>
      <c r="E59" s="124">
        <v>0</v>
      </c>
      <c r="F59" s="124">
        <v>0</v>
      </c>
      <c r="G59" s="131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16"/>
      <c r="B60" s="11" t="s">
        <v>46</v>
      </c>
      <c r="C60" s="20" t="s">
        <v>147</v>
      </c>
      <c r="D60" s="120">
        <v>30735.404537440001</v>
      </c>
      <c r="E60" s="120">
        <v>55.716389139999997</v>
      </c>
      <c r="F60" s="120">
        <v>30679.6881483</v>
      </c>
      <c r="G60" s="127">
        <v>27532.946100879999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16"/>
      <c r="B61" s="11" t="s">
        <v>47</v>
      </c>
      <c r="C61" s="20" t="s">
        <v>148</v>
      </c>
      <c r="D61" s="120">
        <v>76.082640359999999</v>
      </c>
      <c r="E61" s="124">
        <v>0</v>
      </c>
      <c r="F61" s="120">
        <v>76.082640359999999</v>
      </c>
      <c r="G61" s="127">
        <v>53.39238185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16"/>
      <c r="B62" s="11" t="s">
        <v>48</v>
      </c>
      <c r="C62" s="20" t="s">
        <v>149</v>
      </c>
      <c r="D62" s="120">
        <v>856.22936743000002</v>
      </c>
      <c r="E62" s="120">
        <v>9.1517000000000001E-2</v>
      </c>
      <c r="F62" s="120">
        <v>856.13785042999996</v>
      </c>
      <c r="G62" s="127">
        <v>806.03935475000003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140" t="s">
        <v>49</v>
      </c>
      <c r="B63" s="141"/>
      <c r="C63" s="18" t="s">
        <v>150</v>
      </c>
      <c r="D63" s="7">
        <f>SUM(D64:D97)</f>
        <v>609240.24699204008</v>
      </c>
      <c r="E63" s="7">
        <f t="shared" ref="E63:F63" si="16">SUM(E64:E97)</f>
        <v>138861.99178782999</v>
      </c>
      <c r="F63" s="7">
        <f t="shared" si="16"/>
        <v>470378.25520421</v>
      </c>
      <c r="G63" s="126">
        <f t="shared" ref="G63" si="17">SUM(G64:G97)</f>
        <v>458935.38272612001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16"/>
      <c r="B64" s="11" t="s">
        <v>50</v>
      </c>
      <c r="C64" s="34" t="s">
        <v>151</v>
      </c>
      <c r="D64" s="120">
        <v>96213.798802410005</v>
      </c>
      <c r="E64" s="120">
        <v>18697.406579449998</v>
      </c>
      <c r="F64" s="120">
        <v>77516.392222959999</v>
      </c>
      <c r="G64" s="127">
        <v>75016.941735689994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16"/>
      <c r="B65" s="11" t="s">
        <v>51</v>
      </c>
      <c r="C65" s="20" t="s">
        <v>152</v>
      </c>
      <c r="D65" s="120">
        <v>6.9474090000000004</v>
      </c>
      <c r="E65" s="120">
        <v>2.2678828100000001</v>
      </c>
      <c r="F65" s="120">
        <v>4.6795261899999998</v>
      </c>
      <c r="G65" s="127">
        <v>5.3224999999999998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16"/>
      <c r="B66" s="11" t="s">
        <v>52</v>
      </c>
      <c r="C66" s="20" t="s">
        <v>153</v>
      </c>
      <c r="D66" s="124">
        <v>0</v>
      </c>
      <c r="E66" s="124">
        <v>0</v>
      </c>
      <c r="F66" s="124">
        <v>0</v>
      </c>
      <c r="G66" s="131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16"/>
      <c r="B67" s="11" t="s">
        <v>53</v>
      </c>
      <c r="C67" s="20" t="s">
        <v>154</v>
      </c>
      <c r="D67" s="120">
        <v>9841.8005627099992</v>
      </c>
      <c r="E67" s="120">
        <v>46.013033919999998</v>
      </c>
      <c r="F67" s="120">
        <v>9795.7875287900006</v>
      </c>
      <c r="G67" s="127">
        <v>9679.8047544500005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16"/>
      <c r="B68" s="11" t="s">
        <v>54</v>
      </c>
      <c r="C68" s="20" t="s">
        <v>155</v>
      </c>
      <c r="D68" s="120">
        <v>21300.568671519999</v>
      </c>
      <c r="E68" s="120">
        <v>15084.235407509999</v>
      </c>
      <c r="F68" s="120">
        <v>6216.3332640099998</v>
      </c>
      <c r="G68" s="127">
        <v>6181.8977693099996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16"/>
      <c r="B69" s="11" t="s">
        <v>55</v>
      </c>
      <c r="C69" s="20" t="s">
        <v>156</v>
      </c>
      <c r="D69" s="120">
        <v>128.42623376</v>
      </c>
      <c r="E69" s="120">
        <v>1.4304414299999999</v>
      </c>
      <c r="F69" s="120">
        <v>126.99579233</v>
      </c>
      <c r="G69" s="127">
        <v>169.19059745999999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16"/>
      <c r="B70" s="11" t="s">
        <v>157</v>
      </c>
      <c r="C70" s="20" t="s">
        <v>158</v>
      </c>
      <c r="D70" s="120">
        <v>587.45108107999999</v>
      </c>
      <c r="E70" s="120">
        <v>586.58351000000005</v>
      </c>
      <c r="F70" s="120">
        <v>0.86757108000000005</v>
      </c>
      <c r="G70" s="127">
        <v>1.92982454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42"/>
      <c r="B71" s="11" t="s">
        <v>159</v>
      </c>
      <c r="C71" s="20" t="s">
        <v>160</v>
      </c>
      <c r="D71" s="120">
        <v>474.91128795999998</v>
      </c>
      <c r="E71" s="124">
        <v>0</v>
      </c>
      <c r="F71" s="120">
        <v>474.91128795999998</v>
      </c>
      <c r="G71" s="127">
        <v>438.46120029999997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42"/>
      <c r="B72" s="11" t="s">
        <v>161</v>
      </c>
      <c r="C72" s="20" t="s">
        <v>162</v>
      </c>
      <c r="D72" s="120">
        <v>668.62516546999996</v>
      </c>
      <c r="E72" s="120">
        <v>18.029762909999999</v>
      </c>
      <c r="F72" s="120">
        <v>650.59540256000003</v>
      </c>
      <c r="G72" s="127">
        <v>635.54994750000003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42"/>
      <c r="B73" s="11" t="s">
        <v>163</v>
      </c>
      <c r="C73" s="43" t="s">
        <v>164</v>
      </c>
      <c r="D73" s="120">
        <v>0</v>
      </c>
      <c r="E73" s="124">
        <v>0</v>
      </c>
      <c r="F73" s="120">
        <v>0</v>
      </c>
      <c r="G73" s="127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42"/>
      <c r="B74" s="11" t="s">
        <v>165</v>
      </c>
      <c r="C74" s="44" t="s">
        <v>166</v>
      </c>
      <c r="D74" s="124">
        <v>0</v>
      </c>
      <c r="E74" s="124">
        <v>0</v>
      </c>
      <c r="F74" s="124">
        <v>0</v>
      </c>
      <c r="G74" s="131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42"/>
      <c r="B75" s="11" t="s">
        <v>167</v>
      </c>
      <c r="C75" s="44" t="s">
        <v>168</v>
      </c>
      <c r="D75" s="120">
        <v>1E-3</v>
      </c>
      <c r="E75" s="124">
        <v>0</v>
      </c>
      <c r="F75" s="120">
        <v>1E-3</v>
      </c>
      <c r="G75" s="127">
        <v>5.3400000000000003E-2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16"/>
      <c r="B76" s="11" t="s">
        <v>169</v>
      </c>
      <c r="C76" s="20" t="s">
        <v>36</v>
      </c>
      <c r="D76" s="120">
        <v>0</v>
      </c>
      <c r="E76" s="124">
        <v>0</v>
      </c>
      <c r="F76" s="120">
        <v>0</v>
      </c>
      <c r="G76" s="127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16"/>
      <c r="B77" s="11" t="s">
        <v>170</v>
      </c>
      <c r="C77" s="20" t="s">
        <v>171</v>
      </c>
      <c r="D77" s="120">
        <v>0</v>
      </c>
      <c r="E77" s="124">
        <v>0</v>
      </c>
      <c r="F77" s="120">
        <v>0</v>
      </c>
      <c r="G77" s="127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13"/>
      <c r="B78" s="11" t="s">
        <v>172</v>
      </c>
      <c r="C78" s="20" t="s">
        <v>173</v>
      </c>
      <c r="D78" s="120">
        <v>0</v>
      </c>
      <c r="E78" s="124">
        <v>0</v>
      </c>
      <c r="F78" s="120">
        <v>0</v>
      </c>
      <c r="G78" s="127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13"/>
      <c r="B79" s="11" t="s">
        <v>174</v>
      </c>
      <c r="C79" s="20" t="s">
        <v>175</v>
      </c>
      <c r="D79" s="120">
        <v>11753.08831254</v>
      </c>
      <c r="E79" s="124">
        <v>0.32200000000000001</v>
      </c>
      <c r="F79" s="120">
        <v>11752.766312539999</v>
      </c>
      <c r="G79" s="127">
        <v>35503.578259839996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13"/>
      <c r="B80" s="11" t="s">
        <v>176</v>
      </c>
      <c r="C80" s="20" t="s">
        <v>177</v>
      </c>
      <c r="D80" s="120">
        <v>485.53905746999999</v>
      </c>
      <c r="E80" s="120">
        <v>2.5324081399999998</v>
      </c>
      <c r="F80" s="120">
        <v>483.00664933000002</v>
      </c>
      <c r="G80" s="127">
        <v>625.80432327999995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13"/>
      <c r="B81" s="11" t="s">
        <v>178</v>
      </c>
      <c r="C81" s="20" t="s">
        <v>179</v>
      </c>
      <c r="D81" s="120">
        <v>458.26508611000003</v>
      </c>
      <c r="E81" s="122">
        <v>0</v>
      </c>
      <c r="F81" s="120">
        <v>458.26508611000003</v>
      </c>
      <c r="G81" s="127">
        <v>280.74633932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10"/>
      <c r="B82" s="11" t="s">
        <v>180</v>
      </c>
      <c r="C82" s="45" t="s">
        <v>181</v>
      </c>
      <c r="D82" s="120">
        <v>87975.306115040003</v>
      </c>
      <c r="E82" s="120">
        <v>57746.167751829998</v>
      </c>
      <c r="F82" s="120">
        <v>30229.138363210001</v>
      </c>
      <c r="G82" s="127">
        <v>26569.34511617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10"/>
      <c r="B83" s="11" t="s">
        <v>182</v>
      </c>
      <c r="C83" s="46" t="s">
        <v>183</v>
      </c>
      <c r="D83" s="122">
        <v>0</v>
      </c>
      <c r="E83" s="122">
        <v>0</v>
      </c>
      <c r="F83" s="122">
        <v>0</v>
      </c>
      <c r="G83" s="129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10"/>
      <c r="B84" s="11" t="s">
        <v>184</v>
      </c>
      <c r="C84" s="44" t="s">
        <v>185</v>
      </c>
      <c r="D84" s="120">
        <v>1400.53707162</v>
      </c>
      <c r="E84" s="122">
        <v>0</v>
      </c>
      <c r="F84" s="120">
        <v>1400.53707162</v>
      </c>
      <c r="G84" s="127">
        <v>2949.4485603600001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10"/>
      <c r="B85" s="11" t="s">
        <v>186</v>
      </c>
      <c r="C85" s="47" t="s">
        <v>187</v>
      </c>
      <c r="D85" s="122">
        <v>0</v>
      </c>
      <c r="E85" s="122">
        <v>0</v>
      </c>
      <c r="F85" s="122">
        <v>0</v>
      </c>
      <c r="G85" s="129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13"/>
      <c r="B86" s="11" t="s">
        <v>188</v>
      </c>
      <c r="C86" s="20" t="s">
        <v>189</v>
      </c>
      <c r="D86" s="120">
        <v>36.903771900000002</v>
      </c>
      <c r="E86" s="120">
        <v>36.903771900000002</v>
      </c>
      <c r="F86" s="124">
        <v>0</v>
      </c>
      <c r="G86" s="131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13"/>
      <c r="B87" s="11" t="s">
        <v>190</v>
      </c>
      <c r="C87" s="20" t="s">
        <v>191</v>
      </c>
      <c r="D87" s="120">
        <v>57214.588152390003</v>
      </c>
      <c r="E87" s="122">
        <v>0</v>
      </c>
      <c r="F87" s="120">
        <v>57214.588152390003</v>
      </c>
      <c r="G87" s="127">
        <v>61629.453585199997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13"/>
      <c r="B88" s="17" t="s">
        <v>192</v>
      </c>
      <c r="C88" s="48" t="s">
        <v>193</v>
      </c>
      <c r="D88" s="120">
        <v>3203.1402777799999</v>
      </c>
      <c r="E88" s="120">
        <v>1.008945</v>
      </c>
      <c r="F88" s="120">
        <v>3202.1313327799999</v>
      </c>
      <c r="G88" s="127">
        <v>4399.5947191200003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13"/>
      <c r="B89" s="17" t="s">
        <v>194</v>
      </c>
      <c r="C89" s="20" t="s">
        <v>195</v>
      </c>
      <c r="D89" s="120">
        <v>58.139224929999997</v>
      </c>
      <c r="E89" s="122">
        <v>0</v>
      </c>
      <c r="F89" s="120">
        <v>58.139224929999997</v>
      </c>
      <c r="G89" s="127">
        <v>20.661006520000001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13"/>
      <c r="B90" s="17" t="s">
        <v>196</v>
      </c>
      <c r="C90" s="20" t="s">
        <v>197</v>
      </c>
      <c r="D90" s="122">
        <v>0</v>
      </c>
      <c r="E90" s="122">
        <v>0</v>
      </c>
      <c r="F90" s="122">
        <v>0</v>
      </c>
      <c r="G90" s="129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13"/>
      <c r="B91" s="17" t="s">
        <v>198</v>
      </c>
      <c r="C91" s="33" t="s">
        <v>199</v>
      </c>
      <c r="D91" s="120">
        <v>82864.97144075</v>
      </c>
      <c r="E91" s="122">
        <v>0</v>
      </c>
      <c r="F91" s="120">
        <v>82864.97144075</v>
      </c>
      <c r="G91" s="127">
        <v>63981.263810730001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13"/>
      <c r="B92" s="17" t="s">
        <v>200</v>
      </c>
      <c r="C92" s="49" t="s">
        <v>201</v>
      </c>
      <c r="D92" s="120">
        <v>162.96506060999999</v>
      </c>
      <c r="E92" s="122">
        <v>0</v>
      </c>
      <c r="F92" s="120">
        <v>162.96506060999999</v>
      </c>
      <c r="G92" s="127">
        <v>156.51953749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13"/>
      <c r="B93" s="17" t="s">
        <v>202</v>
      </c>
      <c r="C93" s="20" t="s">
        <v>203</v>
      </c>
      <c r="D93" s="120">
        <v>4819.4108922599999</v>
      </c>
      <c r="E93" s="122">
        <v>0</v>
      </c>
      <c r="F93" s="120">
        <v>4819.4108922599999</v>
      </c>
      <c r="G93" s="127">
        <v>4685.4475333800001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13"/>
      <c r="B94" s="17" t="s">
        <v>204</v>
      </c>
      <c r="C94" s="20" t="s">
        <v>205</v>
      </c>
      <c r="D94" s="120">
        <v>5191.9693988999998</v>
      </c>
      <c r="E94" s="120">
        <v>1.9051419999999999E-2</v>
      </c>
      <c r="F94" s="120">
        <v>5191.9503474800003</v>
      </c>
      <c r="G94" s="127">
        <v>5376.6562978100001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8" customFormat="1" x14ac:dyDescent="0.2">
      <c r="A95" s="13"/>
      <c r="B95" s="17" t="s">
        <v>206</v>
      </c>
      <c r="C95" s="15" t="s">
        <v>207</v>
      </c>
      <c r="D95" s="120">
        <v>115809.50614244</v>
      </c>
      <c r="E95" s="120">
        <v>603.21742643000005</v>
      </c>
      <c r="F95" s="120">
        <v>115206.28871601001</v>
      </c>
      <c r="G95" s="127">
        <v>93040.179728550007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8" customFormat="1" x14ac:dyDescent="0.2">
      <c r="A96" s="13"/>
      <c r="B96" s="17" t="s">
        <v>208</v>
      </c>
      <c r="C96" s="20" t="s">
        <v>209</v>
      </c>
      <c r="D96" s="120">
        <v>44968.629313029996</v>
      </c>
      <c r="E96" s="120">
        <v>8409.0938013100003</v>
      </c>
      <c r="F96" s="120">
        <v>36559.535511720002</v>
      </c>
      <c r="G96" s="127">
        <v>34877.916978809997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7" x14ac:dyDescent="0.2">
      <c r="A97" s="28"/>
      <c r="B97" s="24" t="s">
        <v>210</v>
      </c>
      <c r="C97" s="25" t="s">
        <v>211</v>
      </c>
      <c r="D97" s="120">
        <v>63614.757460360001</v>
      </c>
      <c r="E97" s="120">
        <v>37626.760013769999</v>
      </c>
      <c r="F97" s="120">
        <v>25987.997446590001</v>
      </c>
      <c r="G97" s="127">
        <v>32709.615200290002</v>
      </c>
    </row>
    <row r="98" spans="1:7" x14ac:dyDescent="0.2">
      <c r="A98" s="140" t="s">
        <v>56</v>
      </c>
      <c r="B98" s="141"/>
      <c r="C98" s="50" t="s">
        <v>212</v>
      </c>
      <c r="D98" s="7">
        <f>SUM(D99:D117)</f>
        <v>786797.20538319007</v>
      </c>
      <c r="E98" s="7">
        <f t="shared" ref="E98:F98" si="18">SUM(E99:E117)</f>
        <v>2.5476907400000002</v>
      </c>
      <c r="F98" s="7">
        <f t="shared" si="18"/>
        <v>786794.6576924501</v>
      </c>
      <c r="G98" s="126">
        <f t="shared" ref="G98" si="19">SUM(G99:G117)</f>
        <v>723405.37480959902</v>
      </c>
    </row>
    <row r="99" spans="1:7" x14ac:dyDescent="0.2">
      <c r="A99" s="28"/>
      <c r="B99" s="24" t="s">
        <v>57</v>
      </c>
      <c r="C99" s="25" t="s">
        <v>213</v>
      </c>
      <c r="D99" s="120">
        <v>2734.2231959300002</v>
      </c>
      <c r="E99" s="120">
        <v>0.03</v>
      </c>
      <c r="F99" s="120">
        <v>2734.19319593</v>
      </c>
      <c r="G99" s="127">
        <v>2668.53822223</v>
      </c>
    </row>
    <row r="100" spans="1:7" x14ac:dyDescent="0.2">
      <c r="A100" s="28"/>
      <c r="B100" s="24" t="s">
        <v>58</v>
      </c>
      <c r="C100" s="25" t="s">
        <v>214</v>
      </c>
      <c r="D100" s="120">
        <v>9477.7582687800004</v>
      </c>
      <c r="E100" s="122">
        <v>0</v>
      </c>
      <c r="F100" s="120">
        <v>9477.7582687800004</v>
      </c>
      <c r="G100" s="127">
        <v>7703.8710644100001</v>
      </c>
    </row>
    <row r="101" spans="1:7" x14ac:dyDescent="0.2">
      <c r="A101" s="31"/>
      <c r="B101" s="24" t="s">
        <v>59</v>
      </c>
      <c r="C101" s="25" t="s">
        <v>215</v>
      </c>
      <c r="D101" s="120">
        <v>1651.7982308999999</v>
      </c>
      <c r="E101" s="120">
        <v>0</v>
      </c>
      <c r="F101" s="120">
        <v>1651.7982308999999</v>
      </c>
      <c r="G101" s="127">
        <v>1343.99207166</v>
      </c>
    </row>
    <row r="102" spans="1:7" x14ac:dyDescent="0.2">
      <c r="A102" s="28"/>
      <c r="B102" s="24" t="s">
        <v>60</v>
      </c>
      <c r="C102" s="25" t="s">
        <v>216</v>
      </c>
      <c r="D102" s="120">
        <v>34384.28051895</v>
      </c>
      <c r="E102" s="120">
        <v>1.2300717400000001</v>
      </c>
      <c r="F102" s="120">
        <v>34383.05044721</v>
      </c>
      <c r="G102" s="127">
        <v>39103.131303089998</v>
      </c>
    </row>
    <row r="103" spans="1:7" x14ac:dyDescent="0.2">
      <c r="A103" s="28"/>
      <c r="B103" s="24" t="s">
        <v>61</v>
      </c>
      <c r="C103" s="25" t="s">
        <v>217</v>
      </c>
      <c r="D103" s="120">
        <v>79254.196796549993</v>
      </c>
      <c r="E103" s="120">
        <v>0</v>
      </c>
      <c r="F103" s="120">
        <v>79254.196796549993</v>
      </c>
      <c r="G103" s="127">
        <v>59110.127266809999</v>
      </c>
    </row>
    <row r="104" spans="1:7" x14ac:dyDescent="0.2">
      <c r="A104" s="28"/>
      <c r="B104" s="24" t="s">
        <v>62</v>
      </c>
      <c r="C104" s="48" t="s">
        <v>218</v>
      </c>
      <c r="D104" s="120">
        <v>79014.416307060004</v>
      </c>
      <c r="E104" s="120">
        <v>0</v>
      </c>
      <c r="F104" s="120">
        <v>79014.416307060004</v>
      </c>
      <c r="G104" s="127">
        <v>80951.686511010004</v>
      </c>
    </row>
    <row r="105" spans="1:7" x14ac:dyDescent="0.2">
      <c r="A105" s="51"/>
      <c r="B105" s="52" t="s">
        <v>63</v>
      </c>
      <c r="C105" s="48" t="s">
        <v>219</v>
      </c>
      <c r="D105" s="120">
        <v>0</v>
      </c>
      <c r="E105" s="120">
        <v>0</v>
      </c>
      <c r="F105" s="120">
        <v>0</v>
      </c>
      <c r="G105" s="129">
        <v>0</v>
      </c>
    </row>
    <row r="106" spans="1:7" x14ac:dyDescent="0.2">
      <c r="A106" s="28"/>
      <c r="B106" s="52" t="s">
        <v>64</v>
      </c>
      <c r="C106" s="48" t="s">
        <v>220</v>
      </c>
      <c r="D106" s="120">
        <v>20778.363709450001</v>
      </c>
      <c r="E106" s="120">
        <v>0</v>
      </c>
      <c r="F106" s="120">
        <v>20778.363709450001</v>
      </c>
      <c r="G106" s="127">
        <v>18029.351860840001</v>
      </c>
    </row>
    <row r="107" spans="1:7" x14ac:dyDescent="0.2">
      <c r="A107" s="28"/>
      <c r="B107" s="52" t="s">
        <v>65</v>
      </c>
      <c r="C107" s="25" t="s">
        <v>221</v>
      </c>
      <c r="D107" s="120">
        <v>226813.37332504001</v>
      </c>
      <c r="E107" s="120">
        <v>1.2876190000000001</v>
      </c>
      <c r="F107" s="120">
        <v>226812.08570604</v>
      </c>
      <c r="G107" s="127">
        <v>212820.57076407899</v>
      </c>
    </row>
    <row r="108" spans="1:7" x14ac:dyDescent="0.2">
      <c r="A108" s="28"/>
      <c r="B108" s="52" t="s">
        <v>222</v>
      </c>
      <c r="C108" s="25" t="s">
        <v>223</v>
      </c>
      <c r="D108" s="120">
        <v>5322.76265779</v>
      </c>
      <c r="E108" s="120">
        <v>0</v>
      </c>
      <c r="F108" s="120">
        <v>5322.76265779</v>
      </c>
      <c r="G108" s="127">
        <v>4268.9229873200002</v>
      </c>
    </row>
    <row r="109" spans="1:7" x14ac:dyDescent="0.2">
      <c r="A109" s="28"/>
      <c r="B109" s="52" t="s">
        <v>224</v>
      </c>
      <c r="C109" s="25" t="s">
        <v>225</v>
      </c>
      <c r="D109" s="120">
        <v>207121.5343993</v>
      </c>
      <c r="E109" s="120">
        <v>0</v>
      </c>
      <c r="F109" s="120">
        <v>207121.5343993</v>
      </c>
      <c r="G109" s="127">
        <v>181527.50694866999</v>
      </c>
    </row>
    <row r="110" spans="1:7" x14ac:dyDescent="0.2">
      <c r="A110" s="28"/>
      <c r="B110" s="52" t="s">
        <v>226</v>
      </c>
      <c r="C110" s="25" t="s">
        <v>227</v>
      </c>
      <c r="D110" s="120">
        <v>22558.521031740001</v>
      </c>
      <c r="E110" s="120">
        <v>0</v>
      </c>
      <c r="F110" s="120">
        <v>22558.521031740001</v>
      </c>
      <c r="G110" s="127">
        <v>24872.630027930001</v>
      </c>
    </row>
    <row r="111" spans="1:7" x14ac:dyDescent="0.2">
      <c r="A111" s="28"/>
      <c r="B111" s="52" t="s">
        <v>228</v>
      </c>
      <c r="C111" s="53" t="s">
        <v>229</v>
      </c>
      <c r="D111" s="120">
        <v>22851.382014760002</v>
      </c>
      <c r="E111" s="120">
        <v>0</v>
      </c>
      <c r="F111" s="120">
        <v>22851.382014760002</v>
      </c>
      <c r="G111" s="127">
        <v>18602.362946839999</v>
      </c>
    </row>
    <row r="112" spans="1:7" x14ac:dyDescent="0.2">
      <c r="A112" s="28"/>
      <c r="B112" s="52" t="s">
        <v>230</v>
      </c>
      <c r="C112" s="25" t="s">
        <v>231</v>
      </c>
      <c r="D112" s="120">
        <v>3813.3554684199999</v>
      </c>
      <c r="E112" s="120">
        <v>0</v>
      </c>
      <c r="F112" s="120">
        <v>3813.3554684199999</v>
      </c>
      <c r="G112" s="127">
        <v>4292.9424848400004</v>
      </c>
    </row>
    <row r="113" spans="1:7" x14ac:dyDescent="0.2">
      <c r="A113" s="28"/>
      <c r="B113" s="52" t="s">
        <v>232</v>
      </c>
      <c r="C113" s="53" t="s">
        <v>233</v>
      </c>
      <c r="D113" s="120">
        <v>477.64097375</v>
      </c>
      <c r="E113" s="120">
        <v>0</v>
      </c>
      <c r="F113" s="120">
        <v>477.64097375</v>
      </c>
      <c r="G113" s="127">
        <v>522.24399874000005</v>
      </c>
    </row>
    <row r="114" spans="1:7" x14ac:dyDescent="0.2">
      <c r="A114" s="28"/>
      <c r="B114" s="52" t="s">
        <v>234</v>
      </c>
      <c r="C114" s="54" t="s">
        <v>235</v>
      </c>
      <c r="D114" s="120">
        <v>1740.7384118099999</v>
      </c>
      <c r="E114" s="120">
        <v>0</v>
      </c>
      <c r="F114" s="120">
        <v>1740.7384118099999</v>
      </c>
      <c r="G114" s="127">
        <v>1817.4416991000001</v>
      </c>
    </row>
    <row r="115" spans="1:7" x14ac:dyDescent="0.2">
      <c r="A115" s="28"/>
      <c r="B115" s="52" t="s">
        <v>236</v>
      </c>
      <c r="C115" s="25" t="s">
        <v>237</v>
      </c>
      <c r="D115" s="120">
        <v>3987.34810849</v>
      </c>
      <c r="E115" s="120">
        <v>0</v>
      </c>
      <c r="F115" s="120">
        <v>3987.34810849</v>
      </c>
      <c r="G115" s="127">
        <v>3681.7047112099999</v>
      </c>
    </row>
    <row r="116" spans="1:7" x14ac:dyDescent="0.2">
      <c r="A116" s="28"/>
      <c r="B116" s="24" t="s">
        <v>238</v>
      </c>
      <c r="C116" s="54" t="s">
        <v>239</v>
      </c>
      <c r="D116" s="120">
        <v>64517.413075470002</v>
      </c>
      <c r="E116" s="120">
        <v>0</v>
      </c>
      <c r="F116" s="120">
        <v>64517.413075470002</v>
      </c>
      <c r="G116" s="127">
        <v>58709.03604187</v>
      </c>
    </row>
    <row r="117" spans="1:7" ht="13.5" thickBot="1" x14ac:dyDescent="0.25">
      <c r="A117" s="55"/>
      <c r="B117" s="56" t="s">
        <v>240</v>
      </c>
      <c r="C117" s="57" t="s">
        <v>241</v>
      </c>
      <c r="D117" s="121">
        <v>298.09888899999999</v>
      </c>
      <c r="E117" s="121">
        <v>0</v>
      </c>
      <c r="F117" s="121">
        <v>298.09888899999999</v>
      </c>
      <c r="G117" s="132">
        <v>3379.3138989499998</v>
      </c>
    </row>
    <row r="118" spans="1:7" x14ac:dyDescent="0.2">
      <c r="A118" s="113"/>
      <c r="B118" s="114"/>
      <c r="C118" s="113"/>
      <c r="D118" s="115"/>
      <c r="E118" s="115"/>
      <c r="F118" s="115"/>
      <c r="G118" s="115"/>
    </row>
    <row r="119" spans="1:7" s="109" customFormat="1" ht="43.5" customHeight="1" x14ac:dyDescent="0.25">
      <c r="A119" s="105" t="s">
        <v>403</v>
      </c>
      <c r="B119" s="105"/>
      <c r="C119" s="105"/>
      <c r="D119" s="106" t="s">
        <v>2</v>
      </c>
      <c r="E119" s="107"/>
      <c r="F119" s="108"/>
      <c r="G119" s="108"/>
    </row>
    <row r="120" spans="1:7" x14ac:dyDescent="0.2">
      <c r="A120" s="61"/>
      <c r="B120" s="61"/>
      <c r="C120" s="61"/>
      <c r="D120" s="62"/>
      <c r="E120" s="59"/>
      <c r="F120" s="60"/>
      <c r="G120" s="60"/>
    </row>
    <row r="121" spans="1:7" x14ac:dyDescent="0.2">
      <c r="A121" s="61"/>
      <c r="B121" s="61"/>
      <c r="C121" s="61"/>
      <c r="D121" s="62"/>
      <c r="E121" s="59"/>
      <c r="F121" s="60"/>
      <c r="G121" s="60"/>
    </row>
    <row r="122" spans="1:7" x14ac:dyDescent="0.2">
      <c r="A122" s="61"/>
      <c r="B122" s="61"/>
      <c r="C122" s="61"/>
      <c r="D122" s="62"/>
      <c r="E122" s="59"/>
      <c r="F122" s="60"/>
      <c r="G122" s="60"/>
    </row>
    <row r="123" spans="1:7" x14ac:dyDescent="0.2">
      <c r="A123" s="61"/>
      <c r="B123" s="61"/>
      <c r="C123" s="61"/>
      <c r="D123" s="62"/>
      <c r="E123" s="59"/>
      <c r="F123" s="60"/>
      <c r="G123" s="60"/>
    </row>
    <row r="124" spans="1:7" x14ac:dyDescent="0.2">
      <c r="A124" s="61"/>
      <c r="B124" s="61"/>
      <c r="C124" s="61"/>
      <c r="D124" s="62"/>
      <c r="E124" s="59"/>
      <c r="F124" s="60"/>
      <c r="G124" s="60"/>
    </row>
    <row r="125" spans="1:7" x14ac:dyDescent="0.2">
      <c r="A125" s="61"/>
      <c r="B125" s="61"/>
      <c r="C125" s="61"/>
      <c r="D125" s="62"/>
      <c r="E125" s="59"/>
      <c r="F125" s="60"/>
      <c r="G125" s="60"/>
    </row>
    <row r="126" spans="1:7" x14ac:dyDescent="0.2">
      <c r="A126" s="61"/>
      <c r="B126" s="61"/>
      <c r="C126" s="61"/>
      <c r="D126" s="62"/>
      <c r="E126" s="59"/>
      <c r="F126" s="60"/>
      <c r="G126" s="60"/>
    </row>
    <row r="127" spans="1:7" x14ac:dyDescent="0.2">
      <c r="A127" s="61"/>
      <c r="B127" s="61"/>
      <c r="C127" s="61"/>
      <c r="D127" s="62"/>
      <c r="E127" s="59"/>
      <c r="F127" s="60"/>
      <c r="G127" s="60"/>
    </row>
    <row r="128" spans="1:7" x14ac:dyDescent="0.2">
      <c r="A128" s="61"/>
      <c r="B128" s="61"/>
      <c r="C128" s="61"/>
      <c r="D128" s="62"/>
      <c r="E128" s="59"/>
      <c r="F128" s="60"/>
      <c r="G128" s="60"/>
    </row>
    <row r="129" spans="1:7" x14ac:dyDescent="0.2">
      <c r="A129" s="61"/>
      <c r="B129" s="61"/>
      <c r="C129" s="61"/>
      <c r="D129" s="62"/>
      <c r="E129" s="59"/>
      <c r="F129" s="60"/>
      <c r="G129" s="60"/>
    </row>
    <row r="130" spans="1:7" x14ac:dyDescent="0.2">
      <c r="A130" s="61"/>
      <c r="B130" s="61"/>
      <c r="C130" s="61"/>
      <c r="D130" s="62"/>
      <c r="E130" s="59"/>
      <c r="F130" s="60"/>
      <c r="G130" s="60"/>
    </row>
    <row r="131" spans="1:7" x14ac:dyDescent="0.2">
      <c r="A131" s="61"/>
      <c r="B131" s="61"/>
      <c r="C131" s="61"/>
      <c r="D131" s="62"/>
      <c r="E131" s="59"/>
      <c r="F131" s="60"/>
      <c r="G131" s="60"/>
    </row>
    <row r="132" spans="1:7" x14ac:dyDescent="0.2">
      <c r="A132" s="61"/>
      <c r="B132" s="61"/>
      <c r="C132" s="61"/>
      <c r="D132" s="62"/>
      <c r="E132" s="59"/>
      <c r="F132" s="60"/>
      <c r="G132" s="60"/>
    </row>
    <row r="133" spans="1:7" x14ac:dyDescent="0.2">
      <c r="A133" s="61"/>
      <c r="B133" s="61"/>
      <c r="C133" s="61"/>
      <c r="D133" s="62"/>
      <c r="E133" s="59"/>
      <c r="F133" s="60"/>
      <c r="G133" s="60"/>
    </row>
    <row r="134" spans="1:7" x14ac:dyDescent="0.2">
      <c r="A134" s="60"/>
      <c r="B134" s="60"/>
      <c r="C134" s="60"/>
      <c r="D134" s="59"/>
      <c r="E134" s="59"/>
      <c r="F134" s="60"/>
      <c r="G134" s="60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view="pageBreakPreview" zoomScaleNormal="115" zoomScaleSheetLayoutView="100" workbookViewId="0">
      <selection activeCell="A5" sqref="A5:B5"/>
    </sheetView>
  </sheetViews>
  <sheetFormatPr defaultColWidth="9.140625" defaultRowHeight="12.75" x14ac:dyDescent="0.2"/>
  <cols>
    <col min="1" max="1" width="6.42578125" style="3" customWidth="1"/>
    <col min="2" max="2" width="7.28515625" style="3" customWidth="1"/>
    <col min="3" max="3" width="74.7109375" style="3" customWidth="1"/>
    <col min="4" max="5" width="20.7109375" style="3" customWidth="1"/>
    <col min="6" max="6" width="7.85546875" style="3" customWidth="1"/>
    <col min="7" max="7" width="13.28515625" style="3" customWidth="1"/>
    <col min="8" max="18" width="11.28515625" style="3" bestFit="1" customWidth="1"/>
    <col min="19" max="16384" width="9.140625" style="3"/>
  </cols>
  <sheetData>
    <row r="1" spans="1:7" ht="15.75" customHeight="1" x14ac:dyDescent="0.25">
      <c r="A1" s="150" t="s">
        <v>73</v>
      </c>
      <c r="B1" s="150"/>
      <c r="C1" s="150"/>
      <c r="D1" s="150"/>
      <c r="E1" s="150"/>
      <c r="F1" s="63"/>
      <c r="G1" s="63"/>
    </row>
    <row r="2" spans="1:7" ht="12.75" customHeight="1" x14ac:dyDescent="0.2">
      <c r="A2" s="152" t="s">
        <v>402</v>
      </c>
      <c r="B2" s="152"/>
      <c r="C2" s="152"/>
      <c r="D2" s="152"/>
      <c r="E2" s="152"/>
      <c r="F2" s="64"/>
      <c r="G2" s="64"/>
    </row>
    <row r="3" spans="1:7" x14ac:dyDescent="0.2">
      <c r="A3" s="154" t="s">
        <v>3</v>
      </c>
      <c r="B3" s="154"/>
      <c r="C3" s="154"/>
      <c r="D3" s="154"/>
      <c r="E3" s="154"/>
      <c r="F3" s="65"/>
      <c r="G3" s="65"/>
    </row>
    <row r="4" spans="1:7" ht="13.5" thickBot="1" x14ac:dyDescent="0.25">
      <c r="C4" s="66"/>
      <c r="D4" s="67"/>
      <c r="E4" s="67"/>
      <c r="F4" s="60"/>
      <c r="G4" s="60"/>
    </row>
    <row r="5" spans="1:7" ht="33.75" customHeight="1" x14ac:dyDescent="0.2">
      <c r="A5" s="166" t="s">
        <v>0</v>
      </c>
      <c r="B5" s="167"/>
      <c r="C5" s="68" t="s">
        <v>1</v>
      </c>
      <c r="D5" s="68" t="s">
        <v>242</v>
      </c>
      <c r="E5" s="69" t="s">
        <v>243</v>
      </c>
      <c r="F5" s="70"/>
      <c r="G5" s="70"/>
    </row>
    <row r="6" spans="1:7" x14ac:dyDescent="0.2">
      <c r="A6" s="168" t="s">
        <v>244</v>
      </c>
      <c r="B6" s="169"/>
      <c r="C6" s="71"/>
      <c r="D6" s="72">
        <f>D7+D41</f>
        <v>5845966.6273545604</v>
      </c>
      <c r="E6" s="133">
        <f>E7+E41</f>
        <v>5612011.5528098196</v>
      </c>
      <c r="F6" s="60"/>
      <c r="G6" s="60"/>
    </row>
    <row r="7" spans="1:7" x14ac:dyDescent="0.2">
      <c r="A7" s="170" t="s">
        <v>245</v>
      </c>
      <c r="B7" s="171"/>
      <c r="C7" s="73" t="s">
        <v>246</v>
      </c>
      <c r="D7" s="72">
        <f>D8+D18+D26+D31+D36</f>
        <v>2209866.8894685805</v>
      </c>
      <c r="E7" s="133">
        <f>E8+E18+E26+E31+E36</f>
        <v>2407392.3968751691</v>
      </c>
      <c r="F7" s="60"/>
      <c r="G7" s="60"/>
    </row>
    <row r="8" spans="1:7" x14ac:dyDescent="0.2">
      <c r="A8" s="164" t="s">
        <v>66</v>
      </c>
      <c r="B8" s="165"/>
      <c r="C8" s="52" t="s">
        <v>247</v>
      </c>
      <c r="D8" s="74">
        <f>SUM(D9:D17)</f>
        <v>1668406.73123297</v>
      </c>
      <c r="E8" s="134">
        <f>SUM(E9:E17)</f>
        <v>1599411.8342039699</v>
      </c>
      <c r="F8" s="60"/>
      <c r="G8" s="60"/>
    </row>
    <row r="9" spans="1:7" x14ac:dyDescent="0.2">
      <c r="A9" s="75"/>
      <c r="B9" s="76" t="s">
        <v>6</v>
      </c>
      <c r="C9" s="48" t="s">
        <v>248</v>
      </c>
      <c r="D9" s="122">
        <v>1862994.2586616101</v>
      </c>
      <c r="E9" s="129">
        <v>1810627.3816553999</v>
      </c>
      <c r="F9" s="60"/>
      <c r="G9" s="77"/>
    </row>
    <row r="10" spans="1:7" x14ac:dyDescent="0.2">
      <c r="A10" s="75"/>
      <c r="B10" s="76" t="s">
        <v>68</v>
      </c>
      <c r="C10" s="78" t="s">
        <v>249</v>
      </c>
      <c r="D10" s="122">
        <v>84894.093037939994</v>
      </c>
      <c r="E10" s="129">
        <v>92374.030549289993</v>
      </c>
      <c r="F10" s="60"/>
      <c r="G10" s="77"/>
    </row>
    <row r="11" spans="1:7" x14ac:dyDescent="0.2">
      <c r="A11" s="75"/>
      <c r="B11" s="76" t="s">
        <v>8</v>
      </c>
      <c r="C11" s="78" t="s">
        <v>250</v>
      </c>
      <c r="D11" s="122">
        <v>373398.56223570002</v>
      </c>
      <c r="E11" s="129">
        <v>325722.79417563003</v>
      </c>
      <c r="F11" s="60"/>
      <c r="G11" s="77"/>
    </row>
    <row r="12" spans="1:7" x14ac:dyDescent="0.2">
      <c r="A12" s="75"/>
      <c r="B12" s="76" t="s">
        <v>251</v>
      </c>
      <c r="C12" s="78" t="s">
        <v>252</v>
      </c>
      <c r="D12" s="122">
        <v>-1.8896160799999999</v>
      </c>
      <c r="E12" s="129">
        <v>64.181424820000004</v>
      </c>
      <c r="F12" s="60"/>
      <c r="G12" s="77"/>
    </row>
    <row r="13" spans="1:7" x14ac:dyDescent="0.2">
      <c r="A13" s="75"/>
      <c r="B13" s="76" t="s">
        <v>9</v>
      </c>
      <c r="C13" s="78" t="s">
        <v>253</v>
      </c>
      <c r="D13" s="122">
        <v>-627689.56547638006</v>
      </c>
      <c r="E13" s="129">
        <v>-627896.00713660999</v>
      </c>
      <c r="F13" s="60"/>
      <c r="G13" s="77"/>
    </row>
    <row r="14" spans="1:7" x14ac:dyDescent="0.2">
      <c r="A14" s="75"/>
      <c r="B14" s="76" t="s">
        <v>254</v>
      </c>
      <c r="C14" s="78" t="s">
        <v>255</v>
      </c>
      <c r="D14" s="122">
        <v>8446.7040235700006</v>
      </c>
      <c r="E14" s="129">
        <v>9150.1733752799992</v>
      </c>
      <c r="F14" s="60"/>
      <c r="G14" s="77"/>
    </row>
    <row r="15" spans="1:7" x14ac:dyDescent="0.2">
      <c r="A15" s="75"/>
      <c r="B15" s="76" t="s">
        <v>256</v>
      </c>
      <c r="C15" s="78" t="s">
        <v>257</v>
      </c>
      <c r="D15" s="122">
        <v>-86127.334994379999</v>
      </c>
      <c r="E15" s="129">
        <v>-86631.772958729998</v>
      </c>
      <c r="F15" s="60"/>
      <c r="G15" s="77"/>
    </row>
    <row r="16" spans="1:7" x14ac:dyDescent="0.2">
      <c r="A16" s="79"/>
      <c r="B16" s="80" t="s">
        <v>69</v>
      </c>
      <c r="C16" s="81" t="s">
        <v>258</v>
      </c>
      <c r="D16" s="122">
        <v>60779.64873506</v>
      </c>
      <c r="E16" s="129">
        <v>85075.200561129997</v>
      </c>
      <c r="F16" s="60"/>
      <c r="G16" s="77"/>
    </row>
    <row r="17" spans="1:18" x14ac:dyDescent="0.2">
      <c r="A17" s="79"/>
      <c r="B17" s="80" t="s">
        <v>71</v>
      </c>
      <c r="C17" s="81" t="s">
        <v>259</v>
      </c>
      <c r="D17" s="122">
        <v>-8287.7453740700003</v>
      </c>
      <c r="E17" s="129">
        <v>-9074.1474422400006</v>
      </c>
      <c r="F17" s="60"/>
      <c r="G17" s="77"/>
    </row>
    <row r="18" spans="1:18" x14ac:dyDescent="0.2">
      <c r="A18" s="164" t="s">
        <v>260</v>
      </c>
      <c r="B18" s="165"/>
      <c r="C18" s="52" t="s">
        <v>261</v>
      </c>
      <c r="D18" s="74">
        <f>SUM(D19:D25)</f>
        <v>126796.97161112999</v>
      </c>
      <c r="E18" s="134">
        <f>SUM(E19:E25)</f>
        <v>119762.01103488001</v>
      </c>
      <c r="F18" s="60"/>
      <c r="G18" s="77"/>
    </row>
    <row r="19" spans="1:18" x14ac:dyDescent="0.2">
      <c r="A19" s="75"/>
      <c r="B19" s="76" t="s">
        <v>262</v>
      </c>
      <c r="C19" s="78" t="s">
        <v>263</v>
      </c>
      <c r="D19" s="122">
        <v>2843.7420874999998</v>
      </c>
      <c r="E19" s="129">
        <v>2496.4724299200002</v>
      </c>
      <c r="F19" s="60"/>
      <c r="G19" s="77"/>
    </row>
    <row r="20" spans="1:18" x14ac:dyDescent="0.2">
      <c r="A20" s="75"/>
      <c r="B20" s="76" t="s">
        <v>264</v>
      </c>
      <c r="C20" s="78" t="s">
        <v>265</v>
      </c>
      <c r="D20" s="122">
        <v>6095.7686921000004</v>
      </c>
      <c r="E20" s="129">
        <v>4947.5792917999997</v>
      </c>
      <c r="F20" s="60"/>
      <c r="G20" s="77"/>
    </row>
    <row r="21" spans="1:18" x14ac:dyDescent="0.2">
      <c r="A21" s="75"/>
      <c r="B21" s="80" t="s">
        <v>266</v>
      </c>
      <c r="C21" s="78" t="s">
        <v>267</v>
      </c>
      <c r="D21" s="122">
        <v>18973.255135309999</v>
      </c>
      <c r="E21" s="129">
        <v>16122.93714346</v>
      </c>
      <c r="F21" s="60"/>
      <c r="G21" s="77"/>
    </row>
    <row r="22" spans="1:18" x14ac:dyDescent="0.2">
      <c r="A22" s="75"/>
      <c r="B22" s="80" t="s">
        <v>268</v>
      </c>
      <c r="C22" s="78" t="s">
        <v>269</v>
      </c>
      <c r="D22" s="122">
        <v>28198.69489318</v>
      </c>
      <c r="E22" s="129">
        <v>27620.039179769999</v>
      </c>
      <c r="F22" s="60"/>
      <c r="G22" s="77"/>
    </row>
    <row r="23" spans="1:18" x14ac:dyDescent="0.2">
      <c r="A23" s="75"/>
      <c r="B23" s="80" t="s">
        <v>270</v>
      </c>
      <c r="C23" s="48" t="s">
        <v>271</v>
      </c>
      <c r="D23" s="122">
        <v>28482.641013109998</v>
      </c>
      <c r="E23" s="129">
        <v>27517.842370750001</v>
      </c>
      <c r="F23" s="60"/>
      <c r="G23" s="77"/>
    </row>
    <row r="24" spans="1:18" x14ac:dyDescent="0.2">
      <c r="A24" s="79"/>
      <c r="B24" s="80" t="s">
        <v>272</v>
      </c>
      <c r="C24" s="78" t="s">
        <v>273</v>
      </c>
      <c r="D24" s="122">
        <v>25523.39517571</v>
      </c>
      <c r="E24" s="129">
        <v>27773.586396070001</v>
      </c>
      <c r="F24" s="60"/>
      <c r="G24" s="77"/>
    </row>
    <row r="25" spans="1:18" x14ac:dyDescent="0.2">
      <c r="A25" s="79"/>
      <c r="B25" s="80" t="s">
        <v>274</v>
      </c>
      <c r="C25" s="81" t="s">
        <v>275</v>
      </c>
      <c r="D25" s="122">
        <v>16679.474614219998</v>
      </c>
      <c r="E25" s="129">
        <v>13283.554223110001</v>
      </c>
      <c r="F25" s="60"/>
      <c r="G25" s="77"/>
    </row>
    <row r="26" spans="1:18" s="8" customFormat="1" x14ac:dyDescent="0.2">
      <c r="A26" s="164" t="s">
        <v>276</v>
      </c>
      <c r="B26" s="165"/>
      <c r="C26" s="82" t="s">
        <v>277</v>
      </c>
      <c r="D26" s="74">
        <f>SUM(D27:D30)</f>
        <v>343096.8258399801</v>
      </c>
      <c r="E26" s="134">
        <f>SUM(E27:E30)</f>
        <v>609467.57731666998</v>
      </c>
      <c r="F26" s="60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2">
      <c r="A27" s="83"/>
      <c r="B27" s="17" t="s">
        <v>278</v>
      </c>
      <c r="C27" s="48" t="s">
        <v>279</v>
      </c>
      <c r="D27" s="122">
        <v>24497.112606369999</v>
      </c>
      <c r="E27" s="129">
        <v>-6642.9110809800004</v>
      </c>
      <c r="F27" s="60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x14ac:dyDescent="0.2">
      <c r="A28" s="84"/>
      <c r="B28" s="17" t="s">
        <v>280</v>
      </c>
      <c r="C28" s="85" t="s">
        <v>67</v>
      </c>
      <c r="D28" s="122">
        <v>-199353.50219197999</v>
      </c>
      <c r="E28" s="129">
        <v>150821.10335964101</v>
      </c>
      <c r="F28" s="60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x14ac:dyDescent="0.2">
      <c r="A29" s="83"/>
      <c r="B29" s="17" t="s">
        <v>281</v>
      </c>
      <c r="C29" s="85" t="s">
        <v>283</v>
      </c>
      <c r="D29" s="122">
        <v>519481.64833882003</v>
      </c>
      <c r="E29" s="129">
        <v>461602.63582028903</v>
      </c>
      <c r="F29" s="60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x14ac:dyDescent="0.2">
      <c r="A30" s="83"/>
      <c r="B30" s="17" t="s">
        <v>282</v>
      </c>
      <c r="C30" s="85" t="s">
        <v>284</v>
      </c>
      <c r="D30" s="122">
        <v>-1528.4329132299999</v>
      </c>
      <c r="E30" s="129">
        <v>3686.7492177200002</v>
      </c>
      <c r="F30" s="60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164" t="s">
        <v>285</v>
      </c>
      <c r="B31" s="165"/>
      <c r="C31" s="86" t="s">
        <v>286</v>
      </c>
      <c r="D31" s="123">
        <f>SUM(D32:D35)</f>
        <v>-14406.457186469934</v>
      </c>
      <c r="E31" s="135">
        <f>SUM(E32:E35)</f>
        <v>-12453.026929651069</v>
      </c>
      <c r="F31" s="60"/>
      <c r="G31" s="77"/>
    </row>
    <row r="32" spans="1:18" x14ac:dyDescent="0.2">
      <c r="A32" s="87"/>
      <c r="B32" s="80" t="s">
        <v>10</v>
      </c>
      <c r="C32" s="78" t="s">
        <v>287</v>
      </c>
      <c r="D32" s="122">
        <v>-1475224.8344348799</v>
      </c>
      <c r="E32" s="129">
        <v>-1522975.3373475</v>
      </c>
      <c r="F32" s="60"/>
      <c r="G32" s="77"/>
    </row>
    <row r="33" spans="1:18" x14ac:dyDescent="0.2">
      <c r="A33" s="87"/>
      <c r="B33" s="80" t="s">
        <v>11</v>
      </c>
      <c r="C33" s="78" t="s">
        <v>288</v>
      </c>
      <c r="D33" s="122">
        <v>1840721.37940877</v>
      </c>
      <c r="E33" s="129">
        <v>1549882.34006606</v>
      </c>
      <c r="F33" s="60"/>
      <c r="G33" s="77"/>
    </row>
    <row r="34" spans="1:18" x14ac:dyDescent="0.2">
      <c r="A34" s="79"/>
      <c r="B34" s="80" t="s">
        <v>289</v>
      </c>
      <c r="C34" s="78" t="s">
        <v>290</v>
      </c>
      <c r="D34" s="122">
        <v>-367449.97523071</v>
      </c>
      <c r="E34" s="129">
        <v>-28515.73735508</v>
      </c>
      <c r="F34" s="60"/>
      <c r="G34" s="77"/>
    </row>
    <row r="35" spans="1:18" x14ac:dyDescent="0.2">
      <c r="A35" s="79"/>
      <c r="B35" s="80" t="s">
        <v>291</v>
      </c>
      <c r="C35" s="78" t="s">
        <v>292</v>
      </c>
      <c r="D35" s="122">
        <v>-12453.026929649999</v>
      </c>
      <c r="E35" s="129">
        <v>-10844.292293131</v>
      </c>
      <c r="F35" s="60"/>
      <c r="G35" s="77"/>
    </row>
    <row r="36" spans="1:18" x14ac:dyDescent="0.2">
      <c r="A36" s="164" t="s">
        <v>293</v>
      </c>
      <c r="B36" s="165"/>
      <c r="C36" s="86" t="s">
        <v>294</v>
      </c>
      <c r="D36" s="72">
        <f>SUM(D37:D40)</f>
        <v>85972.817970969991</v>
      </c>
      <c r="E36" s="133">
        <f>SUM(E37:E40)</f>
        <v>91204.00124930001</v>
      </c>
      <c r="F36" s="60"/>
      <c r="G36" s="77"/>
    </row>
    <row r="37" spans="1:18" s="8" customFormat="1" x14ac:dyDescent="0.2">
      <c r="A37" s="88"/>
      <c r="B37" s="17" t="s">
        <v>295</v>
      </c>
      <c r="C37" s="89" t="s">
        <v>296</v>
      </c>
      <c r="D37" s="122">
        <v>15200.034874020001</v>
      </c>
      <c r="E37" s="129">
        <v>16253.36150067</v>
      </c>
      <c r="F37" s="60"/>
      <c r="G37" s="7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8" customFormat="1" x14ac:dyDescent="0.2">
      <c r="A38" s="88"/>
      <c r="B38" s="17" t="s">
        <v>297</v>
      </c>
      <c r="C38" s="89" t="s">
        <v>298</v>
      </c>
      <c r="D38" s="122">
        <v>8063.4598076100001</v>
      </c>
      <c r="E38" s="129">
        <v>8235.0599278099999</v>
      </c>
      <c r="F38" s="60"/>
      <c r="G38" s="7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8" customFormat="1" x14ac:dyDescent="0.2">
      <c r="A39" s="88"/>
      <c r="B39" s="17" t="s">
        <v>299</v>
      </c>
      <c r="C39" s="89" t="s">
        <v>300</v>
      </c>
      <c r="D39" s="122">
        <v>60126.321687529999</v>
      </c>
      <c r="E39" s="129">
        <v>61234.379352540003</v>
      </c>
      <c r="F39" s="60"/>
      <c r="G39" s="7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8" customFormat="1" ht="13.5" thickBot="1" x14ac:dyDescent="0.25">
      <c r="A40" s="90"/>
      <c r="B40" s="91" t="s">
        <v>301</v>
      </c>
      <c r="C40" s="92" t="s">
        <v>70</v>
      </c>
      <c r="D40" s="121">
        <v>2583.00160181</v>
      </c>
      <c r="E40" s="132">
        <v>5481.2004682799998</v>
      </c>
      <c r="F40" s="60"/>
      <c r="G40" s="7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172" t="s">
        <v>302</v>
      </c>
      <c r="B41" s="173"/>
      <c r="C41" s="93" t="s">
        <v>303</v>
      </c>
      <c r="D41" s="94">
        <f>D42+D45+D56</f>
        <v>3636099.7378859799</v>
      </c>
      <c r="E41" s="136">
        <f>E42+E45+E56</f>
        <v>3204619.15593465</v>
      </c>
      <c r="F41" s="60"/>
      <c r="G41" s="77"/>
    </row>
    <row r="42" spans="1:18" s="8" customFormat="1" x14ac:dyDescent="0.2">
      <c r="A42" s="164" t="s">
        <v>304</v>
      </c>
      <c r="B42" s="165"/>
      <c r="C42" s="82" t="s">
        <v>305</v>
      </c>
      <c r="D42" s="74">
        <f>SUM(D43:D44)</f>
        <v>229320.01327274001</v>
      </c>
      <c r="E42" s="134">
        <f>SUM(E43:E44)</f>
        <v>217371.21721812</v>
      </c>
      <c r="F42" s="60"/>
      <c r="G42" s="7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8" customFormat="1" x14ac:dyDescent="0.2">
      <c r="A43" s="95"/>
      <c r="B43" s="96" t="s">
        <v>306</v>
      </c>
      <c r="C43" s="97" t="s">
        <v>307</v>
      </c>
      <c r="D43" s="122">
        <v>78850.463771220006</v>
      </c>
      <c r="E43" s="129">
        <v>81683.895089359998</v>
      </c>
      <c r="F43" s="60"/>
      <c r="G43" s="7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8" customFormat="1" x14ac:dyDescent="0.2">
      <c r="A44" s="84"/>
      <c r="B44" s="17" t="s">
        <v>308</v>
      </c>
      <c r="C44" s="98" t="s">
        <v>309</v>
      </c>
      <c r="D44" s="122">
        <v>150469.54950152</v>
      </c>
      <c r="E44" s="129">
        <v>135687.32212875999</v>
      </c>
      <c r="F44" s="60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8" customFormat="1" x14ac:dyDescent="0.2">
      <c r="A45" s="164" t="s">
        <v>310</v>
      </c>
      <c r="B45" s="165"/>
      <c r="C45" s="82" t="s">
        <v>311</v>
      </c>
      <c r="D45" s="74">
        <f>SUM(D46:D55)</f>
        <v>2438324.8879729197</v>
      </c>
      <c r="E45" s="134">
        <f>SUM(E46:E55)</f>
        <v>2024881.8804602399</v>
      </c>
      <c r="F45" s="60"/>
      <c r="G45" s="7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8" customFormat="1" x14ac:dyDescent="0.2">
      <c r="A46" s="84"/>
      <c r="B46" s="17" t="s">
        <v>312</v>
      </c>
      <c r="C46" s="48" t="s">
        <v>313</v>
      </c>
      <c r="D46" s="122">
        <v>156503.46973648999</v>
      </c>
      <c r="E46" s="129">
        <v>140899.87776823001</v>
      </c>
      <c r="F46" s="60"/>
      <c r="G46" s="7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x14ac:dyDescent="0.2">
      <c r="A47" s="84"/>
      <c r="B47" s="17" t="s">
        <v>314</v>
      </c>
      <c r="C47" s="98" t="s">
        <v>315</v>
      </c>
      <c r="D47" s="122">
        <v>177.79377749</v>
      </c>
      <c r="E47" s="129">
        <v>105.16557883999999</v>
      </c>
      <c r="F47" s="60"/>
      <c r="G47" s="7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x14ac:dyDescent="0.2">
      <c r="A48" s="84"/>
      <c r="B48" s="17" t="s">
        <v>12</v>
      </c>
      <c r="C48" s="98" t="s">
        <v>316</v>
      </c>
      <c r="D48" s="122">
        <v>2115558.7130296798</v>
      </c>
      <c r="E48" s="129">
        <v>1741092.45057625</v>
      </c>
      <c r="F48" s="60"/>
      <c r="G48" s="7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x14ac:dyDescent="0.2">
      <c r="A49" s="84"/>
      <c r="B49" s="17" t="s">
        <v>317</v>
      </c>
      <c r="C49" s="98" t="s">
        <v>318</v>
      </c>
      <c r="D49" s="122">
        <v>3640.9982864399999</v>
      </c>
      <c r="E49" s="129">
        <v>3871.94919286</v>
      </c>
      <c r="F49" s="60"/>
      <c r="G49" s="7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x14ac:dyDescent="0.2">
      <c r="A50" s="84"/>
      <c r="B50" s="17" t="s">
        <v>319</v>
      </c>
      <c r="C50" s="98" t="s">
        <v>320</v>
      </c>
      <c r="D50" s="122">
        <v>0.29345690000000002</v>
      </c>
      <c r="E50" s="129">
        <v>0.61058290000000004</v>
      </c>
      <c r="F50" s="60"/>
      <c r="G50" s="7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x14ac:dyDescent="0.2">
      <c r="A51" s="84"/>
      <c r="B51" s="17" t="s">
        <v>321</v>
      </c>
      <c r="C51" s="98" t="s">
        <v>322</v>
      </c>
      <c r="D51" s="122">
        <v>1995.49829722</v>
      </c>
      <c r="E51" s="129">
        <v>2144.5347451100001</v>
      </c>
      <c r="F51" s="60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x14ac:dyDescent="0.2">
      <c r="A52" s="84"/>
      <c r="B52" s="17" t="s">
        <v>323</v>
      </c>
      <c r="C52" s="98" t="s">
        <v>324</v>
      </c>
      <c r="D52" s="122">
        <v>113694.03929713</v>
      </c>
      <c r="E52" s="129">
        <v>117255.45521908</v>
      </c>
      <c r="F52" s="60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x14ac:dyDescent="0.2">
      <c r="A53" s="84"/>
      <c r="B53" s="17" t="s">
        <v>325</v>
      </c>
      <c r="C53" s="49" t="s">
        <v>326</v>
      </c>
      <c r="D53" s="122">
        <v>25684.07535639</v>
      </c>
      <c r="E53" s="129">
        <v>19344.874151579999</v>
      </c>
      <c r="F53" s="60"/>
      <c r="G53" s="7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x14ac:dyDescent="0.2">
      <c r="A54" s="84"/>
      <c r="B54" s="17" t="s">
        <v>327</v>
      </c>
      <c r="C54" s="99" t="s">
        <v>135</v>
      </c>
      <c r="D54" s="122">
        <v>21070.006735179999</v>
      </c>
      <c r="E54" s="129">
        <v>166.96264539000001</v>
      </c>
      <c r="F54" s="60"/>
      <c r="G54" s="7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x14ac:dyDescent="0.2">
      <c r="A55" s="84"/>
      <c r="B55" s="17" t="s">
        <v>328</v>
      </c>
      <c r="C55" s="89" t="s">
        <v>329</v>
      </c>
      <c r="D55" s="120">
        <v>0</v>
      </c>
      <c r="E55" s="127">
        <v>0</v>
      </c>
      <c r="F55" s="60"/>
      <c r="G55" s="7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x14ac:dyDescent="0.2">
      <c r="A56" s="164" t="s">
        <v>330</v>
      </c>
      <c r="B56" s="165"/>
      <c r="C56" s="100" t="s">
        <v>331</v>
      </c>
      <c r="D56" s="74">
        <f>SUM(D57:D95)</f>
        <v>968454.83664032002</v>
      </c>
      <c r="E56" s="134">
        <f>SUM(E57:E95)</f>
        <v>962366.05825629004</v>
      </c>
      <c r="F56" s="60"/>
      <c r="G56" s="7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x14ac:dyDescent="0.2">
      <c r="A57" s="101"/>
      <c r="B57" s="17" t="s">
        <v>332</v>
      </c>
      <c r="C57" s="49" t="s">
        <v>333</v>
      </c>
      <c r="D57" s="122">
        <v>10466.262868690001</v>
      </c>
      <c r="E57" s="129">
        <v>25634.221099089998</v>
      </c>
    </row>
    <row r="58" spans="1:18" s="8" customFormat="1" x14ac:dyDescent="0.2">
      <c r="A58" s="84"/>
      <c r="B58" s="17" t="s">
        <v>334</v>
      </c>
      <c r="C58" s="49" t="s">
        <v>335</v>
      </c>
      <c r="D58" s="125">
        <v>0</v>
      </c>
      <c r="E58" s="137">
        <v>0</v>
      </c>
      <c r="F58" s="60"/>
      <c r="G58" s="7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x14ac:dyDescent="0.2">
      <c r="A59" s="84"/>
      <c r="B59" s="17" t="s">
        <v>336</v>
      </c>
      <c r="C59" s="48" t="s">
        <v>337</v>
      </c>
      <c r="D59" s="122">
        <v>49761.903495010003</v>
      </c>
      <c r="E59" s="129">
        <v>25069.592616040001</v>
      </c>
      <c r="F59" s="60"/>
      <c r="G59" s="7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x14ac:dyDescent="0.2">
      <c r="A60" s="84"/>
      <c r="B60" s="17" t="s">
        <v>338</v>
      </c>
      <c r="C60" s="49" t="s">
        <v>339</v>
      </c>
      <c r="D60" s="122">
        <v>97.696583570000001</v>
      </c>
      <c r="E60" s="129">
        <v>109.85084725999999</v>
      </c>
      <c r="F60" s="60"/>
      <c r="G60" s="7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x14ac:dyDescent="0.2">
      <c r="A61" s="84"/>
      <c r="B61" s="17" t="s">
        <v>340</v>
      </c>
      <c r="C61" s="49" t="s">
        <v>341</v>
      </c>
      <c r="D61" s="122">
        <v>102798.63654275</v>
      </c>
      <c r="E61" s="129">
        <v>103167.46038369001</v>
      </c>
      <c r="F61" s="60"/>
      <c r="G61" s="7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x14ac:dyDescent="0.2">
      <c r="A62" s="84"/>
      <c r="B62" s="17" t="s">
        <v>342</v>
      </c>
      <c r="C62" s="49" t="s">
        <v>343</v>
      </c>
      <c r="D62" s="122">
        <v>3263.146929</v>
      </c>
      <c r="E62" s="129">
        <v>4071.5635004999999</v>
      </c>
      <c r="F62" s="60"/>
      <c r="G62" s="7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x14ac:dyDescent="0.2">
      <c r="A63" s="84"/>
      <c r="B63" s="17" t="s">
        <v>344</v>
      </c>
      <c r="C63" s="48" t="s">
        <v>345</v>
      </c>
      <c r="D63" s="122">
        <v>23357.462875699999</v>
      </c>
      <c r="E63" s="129">
        <v>24493.783337739998</v>
      </c>
      <c r="F63" s="60"/>
      <c r="G63" s="7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x14ac:dyDescent="0.2">
      <c r="A64" s="84"/>
      <c r="B64" s="17" t="s">
        <v>346</v>
      </c>
      <c r="C64" s="48" t="s">
        <v>347</v>
      </c>
      <c r="D64" s="122">
        <v>11605.717258590001</v>
      </c>
      <c r="E64" s="129">
        <v>11201.591029269999</v>
      </c>
      <c r="F64" s="60"/>
      <c r="G64" s="7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x14ac:dyDescent="0.2">
      <c r="A65" s="84"/>
      <c r="B65" s="17" t="s">
        <v>348</v>
      </c>
      <c r="C65" s="48" t="s">
        <v>349</v>
      </c>
      <c r="D65" s="122">
        <v>153.97646563000001</v>
      </c>
      <c r="E65" s="129">
        <v>212.60203364</v>
      </c>
      <c r="F65" s="60"/>
      <c r="G65" s="7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x14ac:dyDescent="0.2">
      <c r="A66" s="84"/>
      <c r="B66" s="17" t="s">
        <v>350</v>
      </c>
      <c r="C66" s="48" t="s">
        <v>351</v>
      </c>
      <c r="D66" s="122">
        <v>32056.07529248</v>
      </c>
      <c r="E66" s="129">
        <v>29265.020439290001</v>
      </c>
      <c r="F66" s="60"/>
      <c r="G66" s="7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x14ac:dyDescent="0.2">
      <c r="A67" s="84"/>
      <c r="B67" s="17" t="s">
        <v>352</v>
      </c>
      <c r="C67" s="48" t="s">
        <v>353</v>
      </c>
      <c r="D67" s="122">
        <v>3990.5411092600002</v>
      </c>
      <c r="E67" s="129">
        <v>3667.1793442600001</v>
      </c>
      <c r="F67" s="60"/>
      <c r="G67" s="7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x14ac:dyDescent="0.2">
      <c r="A68" s="84"/>
      <c r="B68" s="17" t="s">
        <v>354</v>
      </c>
      <c r="C68" s="47" t="s">
        <v>164</v>
      </c>
      <c r="D68" s="122">
        <v>0</v>
      </c>
      <c r="E68" s="129">
        <v>0</v>
      </c>
      <c r="F68" s="60"/>
      <c r="G68" s="7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x14ac:dyDescent="0.2">
      <c r="A69" s="84"/>
      <c r="B69" s="17" t="s">
        <v>355</v>
      </c>
      <c r="C69" s="48" t="s">
        <v>166</v>
      </c>
      <c r="D69" s="122">
        <v>0</v>
      </c>
      <c r="E69" s="129">
        <v>0</v>
      </c>
      <c r="F69" s="60"/>
      <c r="G69" s="7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x14ac:dyDescent="0.2">
      <c r="A70" s="84"/>
      <c r="B70" s="17" t="s">
        <v>356</v>
      </c>
      <c r="C70" s="48" t="s">
        <v>357</v>
      </c>
      <c r="D70" s="122">
        <v>13.266724999999999</v>
      </c>
      <c r="E70" s="129">
        <v>13.885116330000001</v>
      </c>
      <c r="F70" s="60"/>
      <c r="G70" s="7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x14ac:dyDescent="0.2">
      <c r="A71" s="84"/>
      <c r="B71" s="17" t="s">
        <v>358</v>
      </c>
      <c r="C71" s="48" t="s">
        <v>36</v>
      </c>
      <c r="D71" s="122">
        <v>0</v>
      </c>
      <c r="E71" s="129">
        <v>0</v>
      </c>
      <c r="F71" s="60"/>
      <c r="G71" s="7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x14ac:dyDescent="0.2">
      <c r="A72" s="84"/>
      <c r="B72" s="17" t="s">
        <v>359</v>
      </c>
      <c r="C72" s="48" t="s">
        <v>171</v>
      </c>
      <c r="D72" s="120">
        <v>0</v>
      </c>
      <c r="E72" s="127">
        <v>0</v>
      </c>
      <c r="F72" s="60"/>
      <c r="G72" s="7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x14ac:dyDescent="0.2">
      <c r="A73" s="84"/>
      <c r="B73" s="17" t="s">
        <v>360</v>
      </c>
      <c r="C73" s="48" t="s">
        <v>173</v>
      </c>
      <c r="D73" s="120">
        <v>0</v>
      </c>
      <c r="E73" s="127">
        <v>0</v>
      </c>
      <c r="F73" s="60"/>
      <c r="G73" s="7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x14ac:dyDescent="0.2">
      <c r="A74" s="84"/>
      <c r="B74" s="17" t="s">
        <v>361</v>
      </c>
      <c r="C74" s="48" t="s">
        <v>362</v>
      </c>
      <c r="D74" s="122">
        <v>3914.0197357000002</v>
      </c>
      <c r="E74" s="129">
        <v>3569.87297674</v>
      </c>
      <c r="F74" s="60"/>
      <c r="G74" s="7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x14ac:dyDescent="0.2">
      <c r="A75" s="84"/>
      <c r="B75" s="17" t="s">
        <v>363</v>
      </c>
      <c r="C75" s="48" t="s">
        <v>364</v>
      </c>
      <c r="D75" s="122">
        <v>1547.0990427700001</v>
      </c>
      <c r="E75" s="129">
        <v>514.58016980000002</v>
      </c>
      <c r="F75" s="60"/>
      <c r="G75" s="7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x14ac:dyDescent="0.2">
      <c r="A76" s="84"/>
      <c r="B76" s="17" t="s">
        <v>365</v>
      </c>
      <c r="C76" s="48" t="s">
        <v>366</v>
      </c>
      <c r="D76" s="122">
        <v>226.25617291</v>
      </c>
      <c r="E76" s="129">
        <v>181.11025261</v>
      </c>
      <c r="F76" s="60"/>
      <c r="G76" s="7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x14ac:dyDescent="0.2">
      <c r="A77" s="84"/>
      <c r="B77" s="17" t="s">
        <v>367</v>
      </c>
      <c r="C77" s="98" t="s">
        <v>368</v>
      </c>
      <c r="D77" s="120">
        <v>132120.30512265</v>
      </c>
      <c r="E77" s="127">
        <v>171909.45398476999</v>
      </c>
      <c r="F77" s="60"/>
      <c r="G77" s="7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x14ac:dyDescent="0.2">
      <c r="A78" s="84"/>
      <c r="B78" s="17" t="s">
        <v>369</v>
      </c>
      <c r="C78" s="98" t="s">
        <v>370</v>
      </c>
      <c r="D78" s="122">
        <v>62916.434871060002</v>
      </c>
      <c r="E78" s="129">
        <v>29539.72884213</v>
      </c>
      <c r="F78" s="60"/>
      <c r="G78" s="7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x14ac:dyDescent="0.2">
      <c r="A79" s="84"/>
      <c r="B79" s="17" t="s">
        <v>371</v>
      </c>
      <c r="C79" s="98" t="s">
        <v>372</v>
      </c>
      <c r="D79" s="122">
        <v>333.78103011000002</v>
      </c>
      <c r="E79" s="129">
        <v>311.06128844</v>
      </c>
      <c r="F79" s="60"/>
      <c r="G79" s="7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x14ac:dyDescent="0.2">
      <c r="A80" s="84"/>
      <c r="B80" s="17" t="s">
        <v>373</v>
      </c>
      <c r="C80" s="2" t="s">
        <v>183</v>
      </c>
      <c r="D80" s="122">
        <v>18286.632808980001</v>
      </c>
      <c r="E80" s="129">
        <v>16054.52132184</v>
      </c>
      <c r="F80" s="60"/>
      <c r="G80" s="7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x14ac:dyDescent="0.2">
      <c r="A81" s="84"/>
      <c r="B81" s="17" t="s">
        <v>374</v>
      </c>
      <c r="C81" s="98" t="s">
        <v>375</v>
      </c>
      <c r="D81" s="122">
        <v>2216.13830951</v>
      </c>
      <c r="E81" s="129">
        <v>4076.07395791</v>
      </c>
      <c r="F81" s="60"/>
      <c r="G81" s="7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x14ac:dyDescent="0.2">
      <c r="A82" s="84"/>
      <c r="B82" s="17" t="s">
        <v>376</v>
      </c>
      <c r="C82" s="98" t="s">
        <v>377</v>
      </c>
      <c r="D82" s="120">
        <v>0</v>
      </c>
      <c r="E82" s="127">
        <v>0</v>
      </c>
      <c r="F82" s="60"/>
      <c r="G82" s="7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x14ac:dyDescent="0.2">
      <c r="A83" s="84"/>
      <c r="B83" s="17" t="s">
        <v>378</v>
      </c>
      <c r="C83" s="98" t="s">
        <v>379</v>
      </c>
      <c r="D83" s="122">
        <v>0</v>
      </c>
      <c r="E83" s="129">
        <v>1.4999999999999999E-2</v>
      </c>
      <c r="F83" s="60"/>
      <c r="G83" s="7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x14ac:dyDescent="0.2">
      <c r="A84" s="84"/>
      <c r="B84" s="17" t="s">
        <v>380</v>
      </c>
      <c r="C84" s="48" t="s">
        <v>191</v>
      </c>
      <c r="D84" s="122">
        <v>72585.834446280001</v>
      </c>
      <c r="E84" s="129">
        <v>63935.555629720002</v>
      </c>
      <c r="F84" s="60"/>
      <c r="G84" s="7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x14ac:dyDescent="0.2">
      <c r="A85" s="84"/>
      <c r="B85" s="17" t="s">
        <v>381</v>
      </c>
      <c r="C85" s="48" t="s">
        <v>382</v>
      </c>
      <c r="D85" s="122">
        <v>76.222280949999998</v>
      </c>
      <c r="E85" s="129">
        <v>679.12761096999998</v>
      </c>
      <c r="F85" s="60"/>
      <c r="G85" s="7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x14ac:dyDescent="0.2">
      <c r="A86" s="84"/>
      <c r="B86" s="17" t="s">
        <v>383</v>
      </c>
      <c r="C86" s="48" t="s">
        <v>384</v>
      </c>
      <c r="D86" s="122">
        <v>197.92956258999999</v>
      </c>
      <c r="E86" s="129">
        <v>0.80979703999999997</v>
      </c>
      <c r="F86" s="60"/>
      <c r="G86" s="7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x14ac:dyDescent="0.2">
      <c r="A87" s="84"/>
      <c r="B87" s="17" t="s">
        <v>385</v>
      </c>
      <c r="C87" s="48" t="s">
        <v>386</v>
      </c>
      <c r="D87" s="122">
        <v>268.29031834</v>
      </c>
      <c r="E87" s="129">
        <v>193.70856506000001</v>
      </c>
      <c r="F87" s="60"/>
      <c r="G87" s="7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x14ac:dyDescent="0.2">
      <c r="A88" s="84"/>
      <c r="B88" s="17" t="s">
        <v>387</v>
      </c>
      <c r="C88" s="48" t="s">
        <v>388</v>
      </c>
      <c r="D88" s="122">
        <v>0</v>
      </c>
      <c r="E88" s="129">
        <v>295.88273837999998</v>
      </c>
      <c r="F88" s="60"/>
      <c r="G88" s="7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x14ac:dyDescent="0.2">
      <c r="A89" s="84"/>
      <c r="B89" s="17" t="s">
        <v>389</v>
      </c>
      <c r="C89" s="48" t="s">
        <v>201</v>
      </c>
      <c r="D89" s="122">
        <v>9274.16793573</v>
      </c>
      <c r="E89" s="129">
        <v>40154.969976400003</v>
      </c>
      <c r="F89" s="60"/>
      <c r="G89" s="7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x14ac:dyDescent="0.2">
      <c r="A90" s="84"/>
      <c r="B90" s="17" t="s">
        <v>390</v>
      </c>
      <c r="C90" s="58" t="s">
        <v>391</v>
      </c>
      <c r="D90" s="122">
        <v>80248.714229980003</v>
      </c>
      <c r="E90" s="129">
        <v>124545.11689694</v>
      </c>
      <c r="F90" s="60"/>
      <c r="G90" s="7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x14ac:dyDescent="0.2">
      <c r="A91" s="84"/>
      <c r="B91" s="17" t="s">
        <v>392</v>
      </c>
      <c r="C91" s="98" t="s">
        <v>393</v>
      </c>
      <c r="D91" s="122">
        <v>22192.038373349998</v>
      </c>
      <c r="E91" s="129">
        <v>21102.82316765</v>
      </c>
      <c r="F91" s="60"/>
      <c r="G91" s="7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x14ac:dyDescent="0.2">
      <c r="A92" s="84"/>
      <c r="B92" s="17" t="s">
        <v>394</v>
      </c>
      <c r="C92" s="98" t="s">
        <v>395</v>
      </c>
      <c r="D92" s="122">
        <v>14352.422235739999</v>
      </c>
      <c r="E92" s="129">
        <v>9172.7593066299996</v>
      </c>
      <c r="F92" s="60"/>
      <c r="G92" s="7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x14ac:dyDescent="0.2">
      <c r="A93" s="84"/>
      <c r="B93" s="17" t="s">
        <v>396</v>
      </c>
      <c r="C93" s="48" t="s">
        <v>397</v>
      </c>
      <c r="D93" s="122">
        <v>250682.53181262</v>
      </c>
      <c r="E93" s="129">
        <v>196357.97977077001</v>
      </c>
      <c r="F93" s="60"/>
      <c r="G93" s="7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x14ac:dyDescent="0.2">
      <c r="A94" s="84"/>
      <c r="B94" s="17" t="s">
        <v>398</v>
      </c>
      <c r="C94" s="48" t="s">
        <v>399</v>
      </c>
      <c r="D94" s="122">
        <v>44908.231505440002</v>
      </c>
      <c r="E94" s="129">
        <v>39949.680633260003</v>
      </c>
      <c r="F94" s="60"/>
      <c r="G94" s="7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5" thickBot="1" x14ac:dyDescent="0.25">
      <c r="A95" s="110"/>
      <c r="B95" s="111" t="s">
        <v>400</v>
      </c>
      <c r="C95" s="112" t="s">
        <v>401</v>
      </c>
      <c r="D95" s="121">
        <v>14543.100699930001</v>
      </c>
      <c r="E95" s="132">
        <v>12914.476622120001</v>
      </c>
      <c r="F95" s="60"/>
      <c r="G95" s="60"/>
    </row>
    <row r="96" spans="1:18" x14ac:dyDescent="0.2">
      <c r="A96" s="116"/>
      <c r="B96" s="116"/>
      <c r="C96" s="117"/>
      <c r="D96" s="118"/>
      <c r="E96" s="119"/>
      <c r="F96" s="60"/>
      <c r="G96" s="60"/>
    </row>
    <row r="97" spans="1:6" ht="21" customHeight="1" x14ac:dyDescent="0.2">
      <c r="A97" s="139" t="s">
        <v>403</v>
      </c>
      <c r="B97" s="105"/>
      <c r="C97" s="109"/>
      <c r="D97" s="138" t="s">
        <v>2</v>
      </c>
      <c r="E97" s="102"/>
      <c r="F97" s="60"/>
    </row>
    <row r="98" spans="1:6" ht="18.75" customHeight="1" x14ac:dyDescent="0.2">
      <c r="A98" s="58"/>
      <c r="B98" s="58"/>
      <c r="D98" s="1"/>
      <c r="E98" s="102"/>
      <c r="F98" s="60"/>
    </row>
    <row r="99" spans="1:6" x14ac:dyDescent="0.2">
      <c r="C99" s="103"/>
      <c r="D99" s="104"/>
      <c r="E99" s="104"/>
      <c r="F99" s="103"/>
    </row>
    <row r="100" spans="1:6" x14ac:dyDescent="0.2">
      <c r="C100" s="103"/>
      <c r="D100" s="103"/>
      <c r="E100" s="103"/>
      <c r="F100" s="103"/>
    </row>
  </sheetData>
  <mergeCells count="15">
    <mergeCell ref="A56:B56"/>
    <mergeCell ref="A1:E1"/>
    <mergeCell ref="A2:E2"/>
    <mergeCell ref="A3:E3"/>
    <mergeCell ref="A42:B42"/>
    <mergeCell ref="A45:B45"/>
    <mergeCell ref="A5:B5"/>
    <mergeCell ref="A6:B6"/>
    <mergeCell ref="A7:B7"/>
    <mergeCell ref="A41:B41"/>
    <mergeCell ref="A18:B18"/>
    <mergeCell ref="A26:B26"/>
    <mergeCell ref="A31:B31"/>
    <mergeCell ref="A36:B3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výkaz majetku a závazků AKTIVA</vt:lpstr>
      <vt:lpstr>výkaz majetku a závazků PASIVA</vt:lpstr>
      <vt:lpstr>'výkaz majetku a závazků AKTIVA'!Názvy_tisku</vt:lpstr>
      <vt:lpstr>'výkaz majetku a závazků PASIVA'!Názvy_tisku</vt:lpstr>
      <vt:lpstr>'výkaz majetku a závazků PASIVA'!Oblast_tisku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2021-10-12T05:54:34Z</cp:lastPrinted>
  <dcterms:created xsi:type="dcterms:W3CDTF">2012-09-11T11:36:23Z</dcterms:created>
  <dcterms:modified xsi:type="dcterms:W3CDTF">2021-11-23T07:55:48Z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TISK_2020 30.10.2021.xlsx</vt:lpwstr>
  </property>
</Properties>
</file>